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/>
</workbook>
</file>

<file path=xl/calcChain.xml><?xml version="1.0" encoding="utf-8"?>
<calcChain xmlns="http://schemas.openxmlformats.org/spreadsheetml/2006/main">
  <c r="F17" i="12" l="1"/>
  <c r="F78" i="12" l="1"/>
  <c r="F21" i="12"/>
  <c r="F58" i="12"/>
  <c r="F50" i="12"/>
  <c r="F73" i="12"/>
  <c r="F54" i="12" l="1"/>
  <c r="F88" i="12" l="1"/>
  <c r="F36" i="12"/>
  <c r="F72" i="12"/>
  <c r="F49" i="12" l="1"/>
  <c r="F19" i="12" l="1"/>
  <c r="F35" i="12" l="1"/>
  <c r="F18" i="12" s="1"/>
  <c r="F93" i="12" s="1"/>
</calcChain>
</file>

<file path=xl/sharedStrings.xml><?xml version="1.0" encoding="utf-8"?>
<sst xmlns="http://schemas.openxmlformats.org/spreadsheetml/2006/main" count="397" uniqueCount="171">
  <si>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</si>
  <si>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</si>
  <si>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</si>
  <si>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</si>
  <si>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</si>
  <si>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</si>
  <si>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</si>
  <si>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</si>
  <si>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</si>
  <si>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</si>
  <si>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</si>
  <si>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</si>
  <si>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</si>
  <si>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</si>
  <si>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</si>
  <si>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</si>
  <si>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</si>
  <si>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</si>
  <si>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</si>
  <si>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</si>
  <si>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</si>
  <si>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</si>
  <si>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</si>
  <si>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</si>
  <si>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</si>
  <si>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</si>
  <si>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</si>
  <si>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</si>
  <si>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</si>
  <si>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</si>
  <si>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</si>
  <si>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</si>
  <si>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</si>
  <si>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</si>
  <si>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</si>
  <si>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</si>
  <si>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</si>
  <si>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</si>
  <si>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</si>
  <si>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</si>
  <si>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</si>
  <si>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</si>
  <si>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</si>
  <si>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</si>
  <si>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</si>
  <si>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</si>
  <si>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</si>
  <si>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</si>
  <si>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</si>
  <si>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</si>
  <si>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</si>
  <si>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</si>
  <si>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</si>
  <si>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</si>
  <si>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</si>
  <si>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</si>
  <si>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</si>
  <si>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</si>
  <si>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</si>
  <si>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</si>
  <si>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</si>
  <si>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</si>
  <si>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</si>
  <si>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</si>
  <si>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</si>
  <si>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</si>
  <si>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</si>
  <si>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</si>
  <si>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</si>
  <si>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</si>
  <si>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</si>
  <si>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</si>
  <si>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</si>
  <si>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</si>
  <si>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</si>
  <si>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</si>
  <si>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</si>
  <si>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</si>
  <si>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</si>
  <si>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</si>
  <si>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</si>
  <si>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</si>
  <si>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</si>
  <si>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</si>
  <si>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</si>
  <si>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</si>
  <si>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</si>
  <si>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</si>
  <si>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</si>
  <si>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</si>
  <si>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</si>
  <si>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</si>
  <si>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</si>
  <si>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</si>
  <si>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</si>
  <si>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</si>
  <si>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</si>
  <si>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</si>
  <si>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</si>
  <si>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</si>
  <si>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</si>
  <si>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</si>
  <si>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</si>
  <si>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</si>
  <si>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</si>
  <si>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</si>
  <si>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</si>
  <si>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</si>
  <si>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</si>
  <si>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</si>
  <si>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</si>
  <si>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</si>
  <si>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</si>
  <si>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71.3.11.16400</t>
  </si>
  <si>
    <t>129</t>
  </si>
  <si>
    <t>71.3.11.15200</t>
  </si>
  <si>
    <t>Главный бухгалтер</t>
  </si>
  <si>
    <t>М.Н.Ковалева</t>
  </si>
  <si>
    <t>2017 Прогнозируемый год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</si>
  <si>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прогнозируемый 2017 год</t>
  </si>
  <si>
    <t>6290013050</t>
  </si>
  <si>
    <t>6170071340</t>
  </si>
  <si>
    <t>71.3.11.74390</t>
  </si>
  <si>
    <t>71.3.11.$4390</t>
  </si>
  <si>
    <t>3.7.Реализация областного закона 42-оз</t>
  </si>
  <si>
    <t>71.3.11.70880</t>
  </si>
  <si>
    <t>71.3.11S0880</t>
  </si>
  <si>
    <t>7141170360</t>
  </si>
  <si>
    <t>71411S0360</t>
  </si>
  <si>
    <t>7151115230</t>
  </si>
  <si>
    <t>5.3 Фонд оплаты труда казенных учреждений</t>
  </si>
  <si>
    <t>5.4 Взносы по обязательному страхованию на выплаты по оплате труда работникам казенных учреждений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</si>
  <si>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</si>
  <si>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</si>
  <si>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</si>
  <si>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</si>
  <si>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</si>
  <si>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</si>
  <si>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1.3 Мероприятия в рамках поддержки малого и среднего бизнеса</t>
  </si>
  <si>
    <t>7141112500</t>
  </si>
  <si>
    <t>112</t>
  </si>
  <si>
    <t>7141112600</t>
  </si>
  <si>
    <t>7131170140</t>
  </si>
  <si>
    <t>71311S0140</t>
  </si>
  <si>
    <t>от 14.12.2016г. №135</t>
  </si>
  <si>
    <t>3.1.Содержание муниципального жилищного фонда,в том числе капитальный ремонт муниципального жилищного фонда</t>
  </si>
  <si>
    <t>3.2Перечисление ежемесячных взносов в фрнд капитального ремонта</t>
  </si>
  <si>
    <t>3.3.Проведение мероприятий по организации уличного освещения</t>
  </si>
  <si>
    <t>3.4. Проведение мероприятий по озеленению территории поселения</t>
  </si>
  <si>
    <t>3.5. Прочие мероприятия по благоустройству территории поселения</t>
  </si>
  <si>
    <t>3.6.Реализация областного закона 42-оз</t>
  </si>
  <si>
    <t>3.8.Строительство и содержание автомобильных дорог и инженерных сооружений на них в границах муниципальных образований</t>
  </si>
  <si>
    <t>3.9 Капитальный ремонт и ремонт автомобильных дорог общего пользования местного значения</t>
  </si>
  <si>
    <t>3.10 Прочая закупка товаров, работ и услуг для обеспечения государственных (муниципальных) нужд</t>
  </si>
  <si>
    <t>3.11.Реализация областного закона 95-оз</t>
  </si>
  <si>
    <t>3.12.Реализация областного закона 95-оз</t>
  </si>
  <si>
    <t>3.13. Мероприятия по организации и содержанию мест захоронений</t>
  </si>
  <si>
    <t xml:space="preserve">4.2.Фонд оплаты труда казенных учреждений 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</si>
  <si>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</si>
  <si>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4.3.Прочая закупка товаров,работ и услуг для обеспечения государственных (муниципальных) нужд</t>
  </si>
  <si>
    <t>4.4.Иные выплаты персоналу казенных учреждений</t>
  </si>
  <si>
    <t>4.5. Мероприятия по обеспечению деятельности муниципальных библиотек</t>
  </si>
  <si>
    <t xml:space="preserve">4.6.Фонд оплаты труда казенных учреждений </t>
  </si>
  <si>
    <t>4.6.Взносы по обязательному социальному страхованию на выплатыпо оплате труда и иные выплаты работникам казенных учреждений</t>
  </si>
  <si>
    <t>4.7.Прочая закупка товаров,работ и услуг для обеспечения государственных (муниципальных) нужд</t>
  </si>
  <si>
    <t>4.8.Иные выплаты персоналу казенных учреждений</t>
  </si>
  <si>
    <t>4.9.Проведение культурно-массовых мероприятий к праздничным и памятным датам</t>
  </si>
  <si>
    <t>4.10.Фонд оплаты труда казенных учреждений</t>
  </si>
  <si>
    <t>4.11.Взносы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</si>
  <si>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4.12.Фонд оплаты труда казенных учреждений </t>
  </si>
  <si>
    <t>4.13.Взносы по обязательному социальному страхованию на выплаты по оплате труда работников и иные выплаты работникам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</si>
</sst>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5"/>
  <sheetViews>
    <sheetView tabSelected="1" topLeftCell="A83" workbookViewId="0">
      <selection activeCell="A87" sqref="A87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52</v>
      </c>
    </row>
    <row r="3" spans="1:6" x14ac:dyDescent="0.2">
      <c r="D3" t="s">
        <v>50</v>
      </c>
    </row>
    <row r="4" spans="1:6" x14ac:dyDescent="0.2">
      <c r="A4" s="14"/>
      <c r="D4" t="s">
        <v>51</v>
      </c>
    </row>
    <row r="5" spans="1:6" ht="11.25" customHeight="1" x14ac:dyDescent="0.2">
      <c r="A5" s="15"/>
      <c r="B5" s="4"/>
      <c r="C5" s="4"/>
      <c r="D5" s="16" t="s">
        <v>144</v>
      </c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2"/>
      <c r="B9" s="42"/>
      <c r="C9" s="42"/>
      <c r="D9" s="42"/>
      <c r="E9" s="42"/>
      <c r="F9" s="42"/>
    </row>
    <row r="10" spans="1:6" ht="13.5" customHeight="1" x14ac:dyDescent="0.2">
      <c r="A10" s="49" t="s">
        <v>119</v>
      </c>
      <c r="B10" s="49"/>
      <c r="C10" s="49"/>
      <c r="D10" s="49"/>
      <c r="E10" s="49"/>
      <c r="F10" s="49"/>
    </row>
    <row r="11" spans="1:6" ht="33" customHeight="1" x14ac:dyDescent="0.2">
      <c r="A11" s="49"/>
      <c r="B11" s="49"/>
      <c r="C11" s="49"/>
      <c r="D11" s="49"/>
      <c r="E11" s="49"/>
      <c r="F11" s="49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11</v>
      </c>
      <c r="C13" s="10"/>
      <c r="D13" s="10"/>
      <c r="E13" s="10"/>
      <c r="F13" s="10"/>
    </row>
    <row r="14" spans="1:6" x14ac:dyDescent="0.2">
      <c r="A14" s="43" t="s">
        <v>12</v>
      </c>
      <c r="B14" s="45" t="s">
        <v>6</v>
      </c>
      <c r="C14" s="46"/>
      <c r="D14" s="46"/>
      <c r="E14" s="47"/>
      <c r="F14" s="43" t="s">
        <v>118</v>
      </c>
    </row>
    <row r="15" spans="1:6" ht="28.5" customHeight="1" x14ac:dyDescent="0.2">
      <c r="A15" s="44"/>
      <c r="B15" s="2" t="s">
        <v>7</v>
      </c>
      <c r="C15" s="2" t="s">
        <v>10</v>
      </c>
      <c r="D15" s="2" t="s">
        <v>9</v>
      </c>
      <c r="E15" s="2" t="s">
        <v>8</v>
      </c>
      <c r="F15" s="48"/>
    </row>
    <row r="16" spans="1:6" x14ac:dyDescent="0.2">
      <c r="A16" s="1" t="s">
        <v>0</v>
      </c>
      <c r="B16" s="1" t="s">
        <v>1</v>
      </c>
      <c r="C16" s="1" t="s">
        <v>2</v>
      </c>
      <c r="D16" s="1" t="s">
        <v>5</v>
      </c>
      <c r="E16" s="1" t="s">
        <v>3</v>
      </c>
      <c r="F16" s="1" t="s">
        <v>4</v>
      </c>
    </row>
    <row r="17" spans="1:6" x14ac:dyDescent="0.2">
      <c r="A17" s="1" t="s">
        <v>53</v>
      </c>
      <c r="B17" s="11" t="s">
        <v>14</v>
      </c>
      <c r="C17" s="11" t="s">
        <v>13</v>
      </c>
      <c r="D17" s="11" t="s">
        <v>3</v>
      </c>
      <c r="E17" s="11" t="s">
        <v>13</v>
      </c>
      <c r="F17" s="28">
        <f>F18+F47</f>
        <v>16156.07</v>
      </c>
    </row>
    <row r="18" spans="1:6" x14ac:dyDescent="0.2">
      <c r="A18" s="12" t="s">
        <v>16</v>
      </c>
      <c r="B18" s="11" t="s">
        <v>14</v>
      </c>
      <c r="C18" s="11" t="s">
        <v>15</v>
      </c>
      <c r="D18" s="11"/>
      <c r="E18" s="11" t="s">
        <v>13</v>
      </c>
      <c r="F18" s="13">
        <f>+F32+F19+F21+F35</f>
        <v>15676.07</v>
      </c>
    </row>
    <row r="19" spans="1:6" ht="45" x14ac:dyDescent="0.2">
      <c r="A19" s="12" t="s">
        <v>18</v>
      </c>
      <c r="B19" s="33" t="s">
        <v>14</v>
      </c>
      <c r="C19" s="33" t="s">
        <v>17</v>
      </c>
      <c r="D19" s="33" t="s">
        <v>85</v>
      </c>
      <c r="E19" s="11" t="s">
        <v>19</v>
      </c>
      <c r="F19" s="13">
        <f>+F20</f>
        <v>350</v>
      </c>
    </row>
    <row r="20" spans="1:6" ht="45" x14ac:dyDescent="0.2">
      <c r="A20" s="20" t="s">
        <v>20</v>
      </c>
      <c r="B20" s="36" t="s">
        <v>14</v>
      </c>
      <c r="C20" s="36" t="s">
        <v>17</v>
      </c>
      <c r="D20" s="34" t="s">
        <v>84</v>
      </c>
      <c r="E20" s="17" t="s">
        <v>19</v>
      </c>
      <c r="F20" s="8">
        <v>350</v>
      </c>
    </row>
    <row r="21" spans="1:6" ht="45" x14ac:dyDescent="0.2">
      <c r="A21" s="12" t="s">
        <v>22</v>
      </c>
      <c r="B21" s="11" t="s">
        <v>14</v>
      </c>
      <c r="C21" s="11" t="s">
        <v>21</v>
      </c>
      <c r="D21" s="11" t="s">
        <v>85</v>
      </c>
      <c r="E21" s="17"/>
      <c r="F21" s="13">
        <f>SUM(F22:F31)</f>
        <v>13940</v>
      </c>
    </row>
    <row r="22" spans="1:6" ht="22.5" x14ac:dyDescent="0.2">
      <c r="A22" s="22" t="s">
        <v>109</v>
      </c>
      <c r="B22" s="17" t="s">
        <v>14</v>
      </c>
      <c r="C22" s="17" t="s">
        <v>21</v>
      </c>
      <c r="D22" s="17" t="s">
        <v>86</v>
      </c>
      <c r="E22" s="17" t="s">
        <v>23</v>
      </c>
      <c r="F22" s="25">
        <v>6040</v>
      </c>
    </row>
    <row r="23" spans="1:6" ht="33.75" x14ac:dyDescent="0.2">
      <c r="A23" s="22" t="s">
        <v>110</v>
      </c>
      <c r="B23" s="17" t="s">
        <v>14</v>
      </c>
      <c r="C23" s="17" t="s">
        <v>21</v>
      </c>
      <c r="D23" s="17" t="s">
        <v>86</v>
      </c>
      <c r="E23" s="17" t="s">
        <v>114</v>
      </c>
      <c r="F23" s="25">
        <v>1825</v>
      </c>
    </row>
    <row r="24" spans="1:6" ht="22.5" x14ac:dyDescent="0.2">
      <c r="A24" s="22" t="s">
        <v>109</v>
      </c>
      <c r="B24" s="17" t="s">
        <v>14</v>
      </c>
      <c r="C24" s="17" t="s">
        <v>21</v>
      </c>
      <c r="D24" s="17" t="s">
        <v>111</v>
      </c>
      <c r="E24" s="17" t="s">
        <v>23</v>
      </c>
      <c r="F24" s="25">
        <v>1310</v>
      </c>
    </row>
    <row r="25" spans="1:6" ht="33.75" x14ac:dyDescent="0.2">
      <c r="A25" s="22" t="s">
        <v>110</v>
      </c>
      <c r="B25" s="17" t="s">
        <v>14</v>
      </c>
      <c r="C25" s="17" t="s">
        <v>21</v>
      </c>
      <c r="D25" s="17" t="s">
        <v>111</v>
      </c>
      <c r="E25" s="17" t="s">
        <v>114</v>
      </c>
      <c r="F25" s="25">
        <v>395</v>
      </c>
    </row>
    <row r="26" spans="1:6" ht="22.5" x14ac:dyDescent="0.2">
      <c r="A26" s="22" t="s">
        <v>109</v>
      </c>
      <c r="B26" s="17" t="s">
        <v>14</v>
      </c>
      <c r="C26" s="17" t="s">
        <v>21</v>
      </c>
      <c r="D26" s="17" t="s">
        <v>87</v>
      </c>
      <c r="E26" s="17" t="s">
        <v>23</v>
      </c>
      <c r="F26" s="35">
        <v>900</v>
      </c>
    </row>
    <row r="27" spans="1:6" ht="33.75" x14ac:dyDescent="0.2">
      <c r="A27" s="22" t="s">
        <v>110</v>
      </c>
      <c r="B27" s="17" t="s">
        <v>14</v>
      </c>
      <c r="C27" s="17" t="s">
        <v>21</v>
      </c>
      <c r="D27" s="17" t="s">
        <v>87</v>
      </c>
      <c r="E27" s="17" t="s">
        <v>114</v>
      </c>
      <c r="F27" s="35">
        <v>270</v>
      </c>
    </row>
    <row r="28" spans="1:6" ht="33.75" x14ac:dyDescent="0.2">
      <c r="A28" s="22" t="s">
        <v>25</v>
      </c>
      <c r="B28" s="17" t="s">
        <v>14</v>
      </c>
      <c r="C28" s="17" t="s">
        <v>21</v>
      </c>
      <c r="D28" s="17" t="s">
        <v>87</v>
      </c>
      <c r="E28" s="17" t="s">
        <v>24</v>
      </c>
      <c r="F28" s="25">
        <v>3000</v>
      </c>
    </row>
    <row r="29" spans="1:6" ht="22.5" x14ac:dyDescent="0.2">
      <c r="A29" s="22" t="s">
        <v>133</v>
      </c>
      <c r="B29" s="17" t="s">
        <v>14</v>
      </c>
      <c r="C29" s="17" t="s">
        <v>21</v>
      </c>
      <c r="D29" s="17" t="s">
        <v>87</v>
      </c>
      <c r="E29" s="41" t="s">
        <v>135</v>
      </c>
      <c r="F29" s="32">
        <v>90</v>
      </c>
    </row>
    <row r="30" spans="1:6" x14ac:dyDescent="0.2">
      <c r="A30" s="22" t="s">
        <v>132</v>
      </c>
      <c r="B30" s="17" t="s">
        <v>14</v>
      </c>
      <c r="C30" s="17" t="s">
        <v>21</v>
      </c>
      <c r="D30" s="17" t="s">
        <v>87</v>
      </c>
      <c r="E30" s="41" t="s">
        <v>136</v>
      </c>
      <c r="F30" s="32">
        <v>100</v>
      </c>
    </row>
    <row r="31" spans="1:6" x14ac:dyDescent="0.2">
      <c r="A31" s="22" t="s">
        <v>134</v>
      </c>
      <c r="B31" s="17" t="s">
        <v>14</v>
      </c>
      <c r="C31" s="17" t="s">
        <v>21</v>
      </c>
      <c r="D31" s="17" t="s">
        <v>87</v>
      </c>
      <c r="E31" s="41" t="s">
        <v>137</v>
      </c>
      <c r="F31" s="32">
        <v>10</v>
      </c>
    </row>
    <row r="32" spans="1:6" x14ac:dyDescent="0.2">
      <c r="A32" s="12" t="s">
        <v>30</v>
      </c>
      <c r="B32" s="29" t="s">
        <v>14</v>
      </c>
      <c r="C32" s="29" t="s">
        <v>29</v>
      </c>
      <c r="D32" s="29" t="s">
        <v>13</v>
      </c>
      <c r="E32" s="29" t="s">
        <v>13</v>
      </c>
      <c r="F32" s="30">
        <v>65.599999999999994</v>
      </c>
    </row>
    <row r="33" spans="1:6" x14ac:dyDescent="0.2">
      <c r="A33" s="12" t="s">
        <v>26</v>
      </c>
      <c r="B33" s="11" t="s">
        <v>14</v>
      </c>
      <c r="C33" s="11" t="s">
        <v>29</v>
      </c>
      <c r="D33" s="11" t="s">
        <v>88</v>
      </c>
      <c r="E33" s="11" t="s">
        <v>13</v>
      </c>
      <c r="F33" s="13">
        <v>65.599999999999994</v>
      </c>
    </row>
    <row r="34" spans="1:6" x14ac:dyDescent="0.2">
      <c r="A34" s="7" t="s">
        <v>32</v>
      </c>
      <c r="B34" s="3" t="s">
        <v>14</v>
      </c>
      <c r="C34" s="3" t="s">
        <v>29</v>
      </c>
      <c r="D34" s="3" t="s">
        <v>89</v>
      </c>
      <c r="E34" s="3" t="s">
        <v>31</v>
      </c>
      <c r="F34" s="8">
        <v>65.599999999999994</v>
      </c>
    </row>
    <row r="35" spans="1:6" x14ac:dyDescent="0.2">
      <c r="A35" s="12" t="s">
        <v>34</v>
      </c>
      <c r="B35" s="11" t="s">
        <v>14</v>
      </c>
      <c r="C35" s="11" t="s">
        <v>33</v>
      </c>
      <c r="D35" s="11" t="s">
        <v>13</v>
      </c>
      <c r="E35" s="11" t="s">
        <v>13</v>
      </c>
      <c r="F35" s="13">
        <f>+F36</f>
        <v>1320.47</v>
      </c>
    </row>
    <row r="36" spans="1:6" x14ac:dyDescent="0.2">
      <c r="A36" s="12" t="s">
        <v>26</v>
      </c>
      <c r="B36" s="11" t="s">
        <v>14</v>
      </c>
      <c r="C36" s="11" t="s">
        <v>33</v>
      </c>
      <c r="D36" s="11" t="s">
        <v>88</v>
      </c>
      <c r="E36" s="11" t="s">
        <v>13</v>
      </c>
      <c r="F36" s="13">
        <f>SUM(F37:F46)</f>
        <v>1320.47</v>
      </c>
    </row>
    <row r="37" spans="1:6" ht="33.75" x14ac:dyDescent="0.2">
      <c r="A37" s="22" t="s">
        <v>25</v>
      </c>
      <c r="B37" s="17" t="s">
        <v>14</v>
      </c>
      <c r="C37" s="17" t="s">
        <v>33</v>
      </c>
      <c r="D37" s="17" t="s">
        <v>90</v>
      </c>
      <c r="E37" s="17" t="s">
        <v>24</v>
      </c>
      <c r="F37" s="25">
        <v>350</v>
      </c>
    </row>
    <row r="38" spans="1:6" x14ac:dyDescent="0.2">
      <c r="A38" s="22" t="s">
        <v>28</v>
      </c>
      <c r="B38" s="17" t="s">
        <v>14</v>
      </c>
      <c r="C38" s="17" t="s">
        <v>33</v>
      </c>
      <c r="D38" s="17" t="s">
        <v>91</v>
      </c>
      <c r="E38" s="17" t="s">
        <v>27</v>
      </c>
      <c r="F38" s="25">
        <v>110.43</v>
      </c>
    </row>
    <row r="39" spans="1:6" x14ac:dyDescent="0.2">
      <c r="A39" s="22" t="s">
        <v>28</v>
      </c>
      <c r="B39" s="17" t="s">
        <v>14</v>
      </c>
      <c r="C39" s="17" t="s">
        <v>33</v>
      </c>
      <c r="D39" s="17" t="s">
        <v>92</v>
      </c>
      <c r="E39" s="17" t="s">
        <v>27</v>
      </c>
      <c r="F39" s="25">
        <v>58.9</v>
      </c>
    </row>
    <row r="40" spans="1:6" x14ac:dyDescent="0.2">
      <c r="A40" s="22" t="s">
        <v>28</v>
      </c>
      <c r="B40" s="17" t="s">
        <v>14</v>
      </c>
      <c r="C40" s="17" t="s">
        <v>33</v>
      </c>
      <c r="D40" s="17" t="s">
        <v>93</v>
      </c>
      <c r="E40" s="17" t="s">
        <v>27</v>
      </c>
      <c r="F40" s="25">
        <v>16.100000000000001</v>
      </c>
    </row>
    <row r="41" spans="1:6" x14ac:dyDescent="0.2">
      <c r="A41" s="22" t="s">
        <v>28</v>
      </c>
      <c r="B41" s="17" t="s">
        <v>14</v>
      </c>
      <c r="C41" s="17" t="s">
        <v>33</v>
      </c>
      <c r="D41" s="17" t="s">
        <v>94</v>
      </c>
      <c r="E41" s="17" t="s">
        <v>27</v>
      </c>
      <c r="F41" s="25">
        <v>38.99</v>
      </c>
    </row>
    <row r="42" spans="1:6" x14ac:dyDescent="0.2">
      <c r="A42" s="22" t="s">
        <v>28</v>
      </c>
      <c r="B42" s="17" t="s">
        <v>14</v>
      </c>
      <c r="C42" s="17" t="s">
        <v>33</v>
      </c>
      <c r="D42" s="17" t="s">
        <v>120</v>
      </c>
      <c r="E42" s="17" t="s">
        <v>27</v>
      </c>
      <c r="F42" s="25">
        <v>21.9</v>
      </c>
    </row>
    <row r="43" spans="1:6" x14ac:dyDescent="0.2">
      <c r="A43" s="22" t="s">
        <v>28</v>
      </c>
      <c r="B43" s="17" t="s">
        <v>14</v>
      </c>
      <c r="C43" s="17" t="s">
        <v>33</v>
      </c>
      <c r="D43" s="17" t="s">
        <v>95</v>
      </c>
      <c r="E43" s="17" t="s">
        <v>27</v>
      </c>
      <c r="F43" s="25">
        <v>50</v>
      </c>
    </row>
    <row r="44" spans="1:6" x14ac:dyDescent="0.2">
      <c r="A44" s="22" t="s">
        <v>28</v>
      </c>
      <c r="B44" s="34" t="s">
        <v>14</v>
      </c>
      <c r="C44" s="34" t="s">
        <v>33</v>
      </c>
      <c r="D44" s="34" t="s">
        <v>96</v>
      </c>
      <c r="E44" s="34" t="s">
        <v>27</v>
      </c>
      <c r="F44" s="32">
        <v>113.35</v>
      </c>
    </row>
    <row r="45" spans="1:6" ht="22.5" x14ac:dyDescent="0.2">
      <c r="A45" s="22" t="s">
        <v>109</v>
      </c>
      <c r="B45" s="17" t="s">
        <v>14</v>
      </c>
      <c r="C45" s="17" t="s">
        <v>33</v>
      </c>
      <c r="D45" s="17" t="s">
        <v>121</v>
      </c>
      <c r="E45" s="17" t="s">
        <v>23</v>
      </c>
      <c r="F45" s="32">
        <v>394.1</v>
      </c>
    </row>
    <row r="46" spans="1:6" ht="33.75" x14ac:dyDescent="0.2">
      <c r="A46" s="22" t="s">
        <v>110</v>
      </c>
      <c r="B46" s="17" t="s">
        <v>14</v>
      </c>
      <c r="C46" s="17" t="s">
        <v>33</v>
      </c>
      <c r="D46" s="17" t="s">
        <v>121</v>
      </c>
      <c r="E46" s="17" t="s">
        <v>114</v>
      </c>
      <c r="F46" s="32">
        <v>166.7</v>
      </c>
    </row>
    <row r="47" spans="1:6" x14ac:dyDescent="0.2">
      <c r="A47" s="12" t="s">
        <v>71</v>
      </c>
      <c r="B47" s="11" t="s">
        <v>14</v>
      </c>
      <c r="C47" s="11" t="s">
        <v>72</v>
      </c>
      <c r="D47" s="11" t="s">
        <v>88</v>
      </c>
      <c r="E47" s="11" t="s">
        <v>13</v>
      </c>
      <c r="F47" s="13">
        <v>480</v>
      </c>
    </row>
    <row r="48" spans="1:6" ht="33.75" x14ac:dyDescent="0.2">
      <c r="A48" s="7" t="s">
        <v>73</v>
      </c>
      <c r="B48" s="3" t="s">
        <v>14</v>
      </c>
      <c r="C48" s="3" t="s">
        <v>46</v>
      </c>
      <c r="D48" s="3" t="s">
        <v>97</v>
      </c>
      <c r="E48" s="3" t="s">
        <v>47</v>
      </c>
      <c r="F48" s="8">
        <v>480</v>
      </c>
    </row>
    <row r="49" spans="1:6" s="31" customFormat="1" ht="56.25" x14ac:dyDescent="0.2">
      <c r="A49" s="12" t="s">
        <v>74</v>
      </c>
      <c r="B49" s="11" t="s">
        <v>14</v>
      </c>
      <c r="C49" s="11" t="s">
        <v>75</v>
      </c>
      <c r="D49" s="11" t="s">
        <v>44</v>
      </c>
      <c r="E49" s="11" t="s">
        <v>13</v>
      </c>
      <c r="F49" s="13">
        <f>+F50+F54+F58+F72+F88</f>
        <v>23496.738000000001</v>
      </c>
    </row>
    <row r="50" spans="1:6" ht="33.75" x14ac:dyDescent="0.2">
      <c r="A50" s="24" t="s">
        <v>57</v>
      </c>
      <c r="B50" s="3" t="s">
        <v>14</v>
      </c>
      <c r="C50" s="3" t="s">
        <v>37</v>
      </c>
      <c r="D50" s="3" t="s">
        <v>54</v>
      </c>
      <c r="E50" s="3" t="s">
        <v>24</v>
      </c>
      <c r="F50" s="23">
        <f>SUM(F51:F53)</f>
        <v>1310</v>
      </c>
    </row>
    <row r="51" spans="1:6" ht="22.5" x14ac:dyDescent="0.2">
      <c r="A51" s="22" t="s">
        <v>55</v>
      </c>
      <c r="B51" s="3" t="s">
        <v>14</v>
      </c>
      <c r="C51" s="3" t="s">
        <v>37</v>
      </c>
      <c r="D51" s="3" t="s">
        <v>78</v>
      </c>
      <c r="E51" s="3" t="s">
        <v>24</v>
      </c>
      <c r="F51" s="8">
        <v>300</v>
      </c>
    </row>
    <row r="52" spans="1:6" ht="22.5" x14ac:dyDescent="0.2">
      <c r="A52" s="22" t="s">
        <v>56</v>
      </c>
      <c r="B52" s="17" t="s">
        <v>14</v>
      </c>
      <c r="C52" s="17" t="s">
        <v>38</v>
      </c>
      <c r="D52" s="17" t="s">
        <v>79</v>
      </c>
      <c r="E52" s="17" t="s">
        <v>24</v>
      </c>
      <c r="F52" s="25">
        <v>1000</v>
      </c>
    </row>
    <row r="53" spans="1:6" ht="22.5" x14ac:dyDescent="0.2">
      <c r="A53" s="22" t="s">
        <v>138</v>
      </c>
      <c r="B53" s="17" t="s">
        <v>14</v>
      </c>
      <c r="C53" s="17" t="s">
        <v>38</v>
      </c>
      <c r="D53" s="17" t="s">
        <v>78</v>
      </c>
      <c r="E53" s="17" t="s">
        <v>24</v>
      </c>
      <c r="F53" s="25">
        <v>10</v>
      </c>
    </row>
    <row r="54" spans="1:6" ht="33.75" x14ac:dyDescent="0.2">
      <c r="A54" s="12" t="s">
        <v>80</v>
      </c>
      <c r="B54" s="11" t="s">
        <v>14</v>
      </c>
      <c r="C54" s="11" t="s">
        <v>76</v>
      </c>
      <c r="D54" s="11" t="s">
        <v>58</v>
      </c>
      <c r="E54" s="11" t="s">
        <v>13</v>
      </c>
      <c r="F54" s="13">
        <f>SUM(F55:F57)</f>
        <v>1070</v>
      </c>
    </row>
    <row r="55" spans="1:6" ht="22.5" x14ac:dyDescent="0.2">
      <c r="A55" s="22" t="s">
        <v>59</v>
      </c>
      <c r="B55" s="3" t="s">
        <v>14</v>
      </c>
      <c r="C55" s="3" t="s">
        <v>35</v>
      </c>
      <c r="D55" s="3" t="s">
        <v>81</v>
      </c>
      <c r="E55" s="3" t="s">
        <v>24</v>
      </c>
      <c r="F55" s="8">
        <v>10</v>
      </c>
    </row>
    <row r="56" spans="1:6" ht="33.75" x14ac:dyDescent="0.2">
      <c r="A56" s="22" t="s">
        <v>60</v>
      </c>
      <c r="B56" s="17" t="s">
        <v>14</v>
      </c>
      <c r="C56" s="17" t="s">
        <v>35</v>
      </c>
      <c r="D56" s="17" t="s">
        <v>82</v>
      </c>
      <c r="E56" s="17" t="s">
        <v>24</v>
      </c>
      <c r="F56" s="25">
        <v>60</v>
      </c>
    </row>
    <row r="57" spans="1:6" ht="22.5" x14ac:dyDescent="0.2">
      <c r="A57" s="22" t="s">
        <v>61</v>
      </c>
      <c r="B57" s="17" t="s">
        <v>14</v>
      </c>
      <c r="C57" s="17" t="s">
        <v>36</v>
      </c>
      <c r="D57" s="17" t="s">
        <v>83</v>
      </c>
      <c r="E57" s="17" t="s">
        <v>24</v>
      </c>
      <c r="F57" s="25">
        <v>1000</v>
      </c>
    </row>
    <row r="58" spans="1:6" ht="46.5" customHeight="1" x14ac:dyDescent="0.2">
      <c r="A58" s="24" t="s">
        <v>62</v>
      </c>
      <c r="B58" s="18" t="s">
        <v>14</v>
      </c>
      <c r="C58" s="18" t="s">
        <v>108</v>
      </c>
      <c r="D58" s="18" t="s">
        <v>63</v>
      </c>
      <c r="E58" s="11" t="s">
        <v>24</v>
      </c>
      <c r="F58" s="26">
        <f>SUM(F59:F71)</f>
        <v>13536.652</v>
      </c>
    </row>
    <row r="59" spans="1:6" s="40" customFormat="1" ht="33.75" x14ac:dyDescent="0.2">
      <c r="A59" s="37" t="s">
        <v>145</v>
      </c>
      <c r="B59" s="38" t="s">
        <v>14</v>
      </c>
      <c r="C59" s="38" t="s">
        <v>39</v>
      </c>
      <c r="D59" s="38" t="s">
        <v>115</v>
      </c>
      <c r="E59" s="17" t="s">
        <v>24</v>
      </c>
      <c r="F59" s="25">
        <v>100</v>
      </c>
    </row>
    <row r="60" spans="1:6" s="40" customFormat="1" ht="22.5" x14ac:dyDescent="0.2">
      <c r="A60" s="37" t="s">
        <v>146</v>
      </c>
      <c r="B60" s="38" t="s">
        <v>14</v>
      </c>
      <c r="C60" s="38" t="s">
        <v>39</v>
      </c>
      <c r="D60" s="38" t="s">
        <v>113</v>
      </c>
      <c r="E60" s="38" t="s">
        <v>24</v>
      </c>
      <c r="F60" s="39">
        <v>950</v>
      </c>
    </row>
    <row r="61" spans="1:6" ht="22.5" x14ac:dyDescent="0.2">
      <c r="A61" s="22" t="s">
        <v>147</v>
      </c>
      <c r="B61" s="17" t="s">
        <v>14</v>
      </c>
      <c r="C61" s="17" t="s">
        <v>40</v>
      </c>
      <c r="D61" s="17" t="s">
        <v>98</v>
      </c>
      <c r="E61" s="17" t="s">
        <v>24</v>
      </c>
      <c r="F61" s="25">
        <v>2000</v>
      </c>
    </row>
    <row r="62" spans="1:6" ht="22.5" x14ac:dyDescent="0.2">
      <c r="A62" s="20" t="s">
        <v>148</v>
      </c>
      <c r="B62" s="3" t="s">
        <v>14</v>
      </c>
      <c r="C62" s="3" t="s">
        <v>40</v>
      </c>
      <c r="D62" s="3" t="s">
        <v>99</v>
      </c>
      <c r="E62" s="17" t="s">
        <v>24</v>
      </c>
      <c r="F62" s="8">
        <v>50</v>
      </c>
    </row>
    <row r="63" spans="1:6" ht="22.5" x14ac:dyDescent="0.2">
      <c r="A63" s="37" t="s">
        <v>149</v>
      </c>
      <c r="B63" s="38" t="s">
        <v>14</v>
      </c>
      <c r="C63" s="38" t="s">
        <v>40</v>
      </c>
      <c r="D63" s="38" t="s">
        <v>100</v>
      </c>
      <c r="E63" s="38" t="s">
        <v>24</v>
      </c>
      <c r="F63" s="39">
        <v>5000</v>
      </c>
    </row>
    <row r="64" spans="1:6" ht="22.5" x14ac:dyDescent="0.2">
      <c r="A64" s="37" t="s">
        <v>150</v>
      </c>
      <c r="B64" s="38" t="s">
        <v>14</v>
      </c>
      <c r="C64" s="38" t="s">
        <v>40</v>
      </c>
      <c r="D64" s="38" t="s">
        <v>122</v>
      </c>
      <c r="E64" s="38" t="s">
        <v>24</v>
      </c>
      <c r="F64" s="39">
        <v>1086.9559999999999</v>
      </c>
    </row>
    <row r="65" spans="1:6" ht="22.5" x14ac:dyDescent="0.2">
      <c r="A65" s="37" t="s">
        <v>124</v>
      </c>
      <c r="B65" s="38" t="s">
        <v>14</v>
      </c>
      <c r="C65" s="38" t="s">
        <v>40</v>
      </c>
      <c r="D65" s="38" t="s">
        <v>123</v>
      </c>
      <c r="E65" s="38" t="s">
        <v>24</v>
      </c>
      <c r="F65" s="39">
        <v>108.696</v>
      </c>
    </row>
    <row r="66" spans="1:6" ht="33.75" x14ac:dyDescent="0.2">
      <c r="A66" s="22" t="s">
        <v>151</v>
      </c>
      <c r="B66" s="17" t="s">
        <v>14</v>
      </c>
      <c r="C66" s="17" t="s">
        <v>77</v>
      </c>
      <c r="D66" s="17" t="s">
        <v>101</v>
      </c>
      <c r="E66" s="17" t="s">
        <v>24</v>
      </c>
      <c r="F66" s="25">
        <v>2700</v>
      </c>
    </row>
    <row r="67" spans="1:6" ht="22.5" x14ac:dyDescent="0.2">
      <c r="A67" s="22" t="s">
        <v>152</v>
      </c>
      <c r="B67" s="17" t="s">
        <v>14</v>
      </c>
      <c r="C67" s="17" t="s">
        <v>77</v>
      </c>
      <c r="D67" s="17" t="s">
        <v>142</v>
      </c>
      <c r="E67" s="17" t="s">
        <v>24</v>
      </c>
      <c r="F67" s="25">
        <v>335</v>
      </c>
    </row>
    <row r="68" spans="1:6" ht="33.75" x14ac:dyDescent="0.2">
      <c r="A68" s="22" t="s">
        <v>153</v>
      </c>
      <c r="B68" s="17" t="s">
        <v>14</v>
      </c>
      <c r="C68" s="17" t="s">
        <v>77</v>
      </c>
      <c r="D68" s="17" t="s">
        <v>143</v>
      </c>
      <c r="E68" s="17" t="s">
        <v>24</v>
      </c>
      <c r="F68" s="35">
        <v>40</v>
      </c>
    </row>
    <row r="69" spans="1:6" ht="22.5" x14ac:dyDescent="0.2">
      <c r="A69" s="37" t="s">
        <v>154</v>
      </c>
      <c r="B69" s="17" t="s">
        <v>14</v>
      </c>
      <c r="C69" s="17" t="s">
        <v>77</v>
      </c>
      <c r="D69" s="17" t="s">
        <v>125</v>
      </c>
      <c r="E69" s="17" t="s">
        <v>24</v>
      </c>
      <c r="F69" s="25">
        <v>901.02</v>
      </c>
    </row>
    <row r="70" spans="1:6" x14ac:dyDescent="0.2">
      <c r="A70" s="37" t="s">
        <v>155</v>
      </c>
      <c r="B70" s="17" t="s">
        <v>14</v>
      </c>
      <c r="C70" s="17" t="s">
        <v>77</v>
      </c>
      <c r="D70" s="17" t="s">
        <v>126</v>
      </c>
      <c r="E70" s="17" t="s">
        <v>24</v>
      </c>
      <c r="F70" s="25">
        <v>248.98</v>
      </c>
    </row>
    <row r="71" spans="1:6" ht="22.5" x14ac:dyDescent="0.2">
      <c r="A71" s="7" t="s">
        <v>156</v>
      </c>
      <c r="B71" s="3" t="s">
        <v>14</v>
      </c>
      <c r="C71" s="3" t="s">
        <v>40</v>
      </c>
      <c r="D71" s="3" t="s">
        <v>102</v>
      </c>
      <c r="E71" s="41" t="s">
        <v>24</v>
      </c>
      <c r="F71" s="8">
        <v>16</v>
      </c>
    </row>
    <row r="72" spans="1:6" ht="45" x14ac:dyDescent="0.2">
      <c r="A72" s="12" t="s">
        <v>64</v>
      </c>
      <c r="B72" s="11" t="s">
        <v>14</v>
      </c>
      <c r="C72" s="11" t="s">
        <v>42</v>
      </c>
      <c r="D72" s="11" t="s">
        <v>65</v>
      </c>
      <c r="E72" s="11" t="s">
        <v>13</v>
      </c>
      <c r="F72" s="13">
        <f>+F73+F78+F83+F84+F85+F86+F87</f>
        <v>6138</v>
      </c>
    </row>
    <row r="73" spans="1:6" ht="34.5" customHeight="1" x14ac:dyDescent="0.2">
      <c r="A73" s="22" t="s">
        <v>66</v>
      </c>
      <c r="B73" s="11" t="s">
        <v>14</v>
      </c>
      <c r="C73" s="11" t="s">
        <v>43</v>
      </c>
      <c r="D73" s="11" t="s">
        <v>103</v>
      </c>
      <c r="E73" s="11"/>
      <c r="F73" s="13">
        <f>SUM(F74:F77)</f>
        <v>4005</v>
      </c>
    </row>
    <row r="74" spans="1:6" ht="15.75" customHeight="1" x14ac:dyDescent="0.2">
      <c r="A74" s="22" t="s">
        <v>157</v>
      </c>
      <c r="B74" s="17" t="s">
        <v>14</v>
      </c>
      <c r="C74" s="17" t="s">
        <v>43</v>
      </c>
      <c r="D74" s="17" t="s">
        <v>103</v>
      </c>
      <c r="E74" s="17" t="s">
        <v>45</v>
      </c>
      <c r="F74" s="25">
        <v>2000</v>
      </c>
    </row>
    <row r="75" spans="1:6" ht="33.75" x14ac:dyDescent="0.2">
      <c r="A75" s="22" t="s">
        <v>158</v>
      </c>
      <c r="B75" s="17" t="s">
        <v>14</v>
      </c>
      <c r="C75" s="17" t="s">
        <v>43</v>
      </c>
      <c r="D75" s="17" t="s">
        <v>103</v>
      </c>
      <c r="E75" s="17" t="s">
        <v>112</v>
      </c>
      <c r="F75" s="25">
        <v>600</v>
      </c>
    </row>
    <row r="76" spans="1:6" ht="33.75" x14ac:dyDescent="0.2">
      <c r="A76" s="22" t="s">
        <v>159</v>
      </c>
      <c r="B76" s="17" t="s">
        <v>14</v>
      </c>
      <c r="C76" s="17" t="s">
        <v>43</v>
      </c>
      <c r="D76" s="17" t="s">
        <v>103</v>
      </c>
      <c r="E76" s="17" t="s">
        <v>24</v>
      </c>
      <c r="F76" s="25">
        <v>1400</v>
      </c>
    </row>
    <row r="77" spans="1:6" x14ac:dyDescent="0.2">
      <c r="A77" s="22" t="s">
        <v>160</v>
      </c>
      <c r="B77" s="17" t="s">
        <v>14</v>
      </c>
      <c r="C77" s="17" t="s">
        <v>43</v>
      </c>
      <c r="D77" s="17" t="s">
        <v>139</v>
      </c>
      <c r="E77" s="17" t="s">
        <v>140</v>
      </c>
      <c r="F77" s="25">
        <v>5</v>
      </c>
    </row>
    <row r="78" spans="1:6" ht="22.5" x14ac:dyDescent="0.2">
      <c r="A78" s="7" t="s">
        <v>161</v>
      </c>
      <c r="B78" s="11" t="s">
        <v>14</v>
      </c>
      <c r="C78" s="11" t="s">
        <v>43</v>
      </c>
      <c r="D78" s="11" t="s">
        <v>104</v>
      </c>
      <c r="E78" s="11"/>
      <c r="F78" s="13">
        <f>SUM(F79:F82)</f>
        <v>960</v>
      </c>
    </row>
    <row r="79" spans="1:6" ht="16.5" customHeight="1" x14ac:dyDescent="0.2">
      <c r="A79" s="22" t="s">
        <v>162</v>
      </c>
      <c r="B79" s="17" t="s">
        <v>14</v>
      </c>
      <c r="C79" s="17" t="s">
        <v>43</v>
      </c>
      <c r="D79" s="17" t="s">
        <v>104</v>
      </c>
      <c r="E79" s="17" t="s">
        <v>45</v>
      </c>
      <c r="F79" s="25">
        <v>580</v>
      </c>
    </row>
    <row r="80" spans="1:6" ht="33.75" x14ac:dyDescent="0.2">
      <c r="A80" s="22" t="s">
        <v>163</v>
      </c>
      <c r="B80" s="17" t="s">
        <v>14</v>
      </c>
      <c r="C80" s="17" t="s">
        <v>43</v>
      </c>
      <c r="D80" s="17" t="s">
        <v>104</v>
      </c>
      <c r="E80" s="17" t="s">
        <v>112</v>
      </c>
      <c r="F80" s="25">
        <v>175</v>
      </c>
    </row>
    <row r="81" spans="1:6" ht="33.75" x14ac:dyDescent="0.2">
      <c r="A81" s="22" t="s">
        <v>164</v>
      </c>
      <c r="B81" s="17" t="s">
        <v>14</v>
      </c>
      <c r="C81" s="17" t="s">
        <v>43</v>
      </c>
      <c r="D81" s="17" t="s">
        <v>104</v>
      </c>
      <c r="E81" s="17" t="s">
        <v>24</v>
      </c>
      <c r="F81" s="25">
        <v>200</v>
      </c>
    </row>
    <row r="82" spans="1:6" x14ac:dyDescent="0.2">
      <c r="A82" s="22" t="s">
        <v>165</v>
      </c>
      <c r="B82" s="17" t="s">
        <v>14</v>
      </c>
      <c r="C82" s="17" t="s">
        <v>43</v>
      </c>
      <c r="D82" s="17" t="s">
        <v>141</v>
      </c>
      <c r="E82" s="17" t="s">
        <v>140</v>
      </c>
      <c r="F82" s="25">
        <v>5</v>
      </c>
    </row>
    <row r="83" spans="1:6" ht="22.5" x14ac:dyDescent="0.2">
      <c r="A83" s="22" t="s">
        <v>166</v>
      </c>
      <c r="B83" s="11" t="s">
        <v>14</v>
      </c>
      <c r="C83" s="11" t="s">
        <v>43</v>
      </c>
      <c r="D83" s="11" t="s">
        <v>105</v>
      </c>
      <c r="E83" s="11" t="s">
        <v>24</v>
      </c>
      <c r="F83" s="13">
        <v>300</v>
      </c>
    </row>
    <row r="84" spans="1:6" x14ac:dyDescent="0.2">
      <c r="A84" s="22" t="s">
        <v>167</v>
      </c>
      <c r="B84" s="17" t="s">
        <v>14</v>
      </c>
      <c r="C84" s="17" t="s">
        <v>43</v>
      </c>
      <c r="D84" s="17" t="s">
        <v>127</v>
      </c>
      <c r="E84" s="17" t="s">
        <v>45</v>
      </c>
      <c r="F84" s="25">
        <v>447</v>
      </c>
    </row>
    <row r="85" spans="1:6" ht="45" x14ac:dyDescent="0.2">
      <c r="A85" s="22" t="s">
        <v>168</v>
      </c>
      <c r="B85" s="17" t="s">
        <v>14</v>
      </c>
      <c r="C85" s="17" t="s">
        <v>43</v>
      </c>
      <c r="D85" s="17" t="s">
        <v>127</v>
      </c>
      <c r="E85" s="17" t="s">
        <v>112</v>
      </c>
      <c r="F85" s="25">
        <v>135</v>
      </c>
    </row>
    <row r="86" spans="1:6" x14ac:dyDescent="0.2">
      <c r="A86" s="22" t="s">
        <v>169</v>
      </c>
      <c r="B86" s="17" t="s">
        <v>14</v>
      </c>
      <c r="C86" s="17" t="s">
        <v>43</v>
      </c>
      <c r="D86" s="17" t="s">
        <v>128</v>
      </c>
      <c r="E86" s="17" t="s">
        <v>45</v>
      </c>
      <c r="F86" s="25">
        <v>223.5</v>
      </c>
    </row>
    <row r="87" spans="1:6" ht="45" x14ac:dyDescent="0.2">
      <c r="A87" s="22" t="s">
        <v>170</v>
      </c>
      <c r="B87" s="17" t="s">
        <v>14</v>
      </c>
      <c r="C87" s="17" t="s">
        <v>43</v>
      </c>
      <c r="D87" s="17" t="s">
        <v>128</v>
      </c>
      <c r="E87" s="17" t="s">
        <v>112</v>
      </c>
      <c r="F87" s="25">
        <v>67.5</v>
      </c>
    </row>
    <row r="88" spans="1:6" ht="22.5" x14ac:dyDescent="0.2">
      <c r="A88" s="12" t="s">
        <v>70</v>
      </c>
      <c r="B88" s="11" t="s">
        <v>14</v>
      </c>
      <c r="C88" s="11" t="s">
        <v>48</v>
      </c>
      <c r="D88" s="11" t="s">
        <v>67</v>
      </c>
      <c r="E88" s="17"/>
      <c r="F88" s="13">
        <f>SUM(F89:F92)</f>
        <v>1442.086</v>
      </c>
    </row>
    <row r="89" spans="1:6" ht="22.5" x14ac:dyDescent="0.2">
      <c r="A89" s="22" t="s">
        <v>68</v>
      </c>
      <c r="B89" s="17" t="s">
        <v>14</v>
      </c>
      <c r="C89" s="17" t="s">
        <v>48</v>
      </c>
      <c r="D89" s="17" t="s">
        <v>106</v>
      </c>
      <c r="E89" s="17" t="s">
        <v>24</v>
      </c>
      <c r="F89" s="25">
        <v>950</v>
      </c>
    </row>
    <row r="90" spans="1:6" ht="22.5" x14ac:dyDescent="0.2">
      <c r="A90" s="7" t="s">
        <v>69</v>
      </c>
      <c r="B90" s="17" t="s">
        <v>14</v>
      </c>
      <c r="C90" s="17" t="s">
        <v>41</v>
      </c>
      <c r="D90" s="17" t="s">
        <v>107</v>
      </c>
      <c r="E90" s="17" t="s">
        <v>24</v>
      </c>
      <c r="F90" s="25">
        <v>450</v>
      </c>
    </row>
    <row r="91" spans="1:6" x14ac:dyDescent="0.2">
      <c r="A91" s="22" t="s">
        <v>130</v>
      </c>
      <c r="B91" s="17" t="s">
        <v>14</v>
      </c>
      <c r="C91" s="17" t="s">
        <v>41</v>
      </c>
      <c r="D91" s="17" t="s">
        <v>129</v>
      </c>
      <c r="E91" s="17" t="s">
        <v>45</v>
      </c>
      <c r="F91" s="25">
        <v>32.325000000000003</v>
      </c>
    </row>
    <row r="92" spans="1:6" ht="33.75" x14ac:dyDescent="0.2">
      <c r="A92" s="22" t="s">
        <v>131</v>
      </c>
      <c r="B92" s="17" t="s">
        <v>14</v>
      </c>
      <c r="C92" s="17" t="s">
        <v>41</v>
      </c>
      <c r="D92" s="17" t="s">
        <v>129</v>
      </c>
      <c r="E92" s="17" t="s">
        <v>112</v>
      </c>
      <c r="F92" s="25">
        <v>9.7609999999999992</v>
      </c>
    </row>
    <row r="93" spans="1:6" x14ac:dyDescent="0.2">
      <c r="A93" s="11" t="s">
        <v>49</v>
      </c>
      <c r="B93" s="12"/>
      <c r="C93" s="11"/>
      <c r="D93" s="11"/>
      <c r="E93" s="11"/>
      <c r="F93" s="13">
        <f>+F49+F17</f>
        <v>39652.808000000005</v>
      </c>
    </row>
    <row r="94" spans="1:6" x14ac:dyDescent="0.2">
      <c r="A94" s="27"/>
    </row>
    <row r="97" spans="1:5" x14ac:dyDescent="0.2">
      <c r="A97" t="s">
        <v>116</v>
      </c>
      <c r="D97" t="s">
        <v>117</v>
      </c>
    </row>
    <row r="100" spans="1:5" x14ac:dyDescent="0.2">
      <c r="A100" s="10"/>
    </row>
    <row r="101" spans="1:5" x14ac:dyDescent="0.2">
      <c r="A101" s="10"/>
    </row>
    <row r="105" spans="1:5" x14ac:dyDescent="0.2">
      <c r="C105" s="10"/>
      <c r="D105" s="10"/>
      <c r="E105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2016-12-10T08:31:09Z</cp:lastPrinted>
  <dcterms:created xsi:type="dcterms:W3CDTF">1996-10-08T23:32:33Z</dcterms:created>
  <dcterms:modified xsi:type="dcterms:W3CDTF">2016-12-15T05:59:19Z</dcterms:modified>
</cp:coreProperties>
</file>