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<sst xmlns="http://schemas.openxmlformats.org/spreadsheetml/2006/main" count="55" uniqueCount="55">
  <si>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</si>
  <si>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</si>
  <si>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</si>
  <si>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</si>
  <si>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</si>
  <si>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</si>
  <si>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</si>
  <si>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</si>
  <si>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</si>
  <si>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</si>
  <si>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</si>
  <si>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</si>
  <si>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</si>
  <si>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</si>
  <si>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</si>
  <si>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</si>
  <si>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</si>
  <si>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</si>
  <si>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</si>
  <si>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</si>
  <si>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</si>
  <si>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</si>
  <si>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</si>
  <si>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</si>
  <si>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</si>
  <si>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</si>
  <si>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</si>
  <si>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</si>
  <si>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</si>
  <si>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</si>
  <si>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</si>
  <si>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</si>
  <si>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</si>
  <si>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</si>
  <si>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</si>
  <si>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</si>
  <si>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</si>
  <si>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</si>
  <si>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1 06 04011 00 0000 110</t>
  </si>
  <si>
    <t>Транспортный налог</t>
  </si>
  <si>
    <t>1 17 00000 00 0000 180</t>
  </si>
  <si>
    <t>Прочие неналоговые доходы</t>
  </si>
  <si>
    <t>2 02 04015 10 0000 151</t>
  </si>
  <si>
    <t>Субвенции бюджетам поселений на осуществление первичного воинского учета</t>
  </si>
  <si>
    <t>2 02 03024 10 0000 151</t>
  </si>
  <si>
    <t>Бюджет на  2012 год (тыс.руб.)</t>
  </si>
  <si>
    <t>за 9 месяцев 2012 года</t>
  </si>
  <si>
    <t>Исполнение за 9 месяцев 2012 года, (тыс.руб.)</t>
  </si>
  <si>
    <t>2 02 04999 10 0000 151</t>
  </si>
  <si>
    <t xml:space="preserve">Прочие межбюджетные трансферты, передаваемые бюджетам поселений </t>
  </si>
  <si>
    <t>Субвенции бюджетам поселений бюджетам поселений на выполнение передаваемых полномочий субъектов Российской Федерации</t>
  </si>
  <si>
    <t>2 02 02999 10 0000 151</t>
  </si>
  <si>
    <t>Прочие субсидии бюджетам поселений</t>
  </si>
  <si>
    <t>1 11 09050 10 0000 130</t>
  </si>
  <si>
    <t>Приложение 2 к решению Совета депутатов  от 25.10.2012г.№ 186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</si>
</sst>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6" t="s">
        <v>54</v>
      </c>
      <c r="D1" s="17"/>
      <c r="E1" s="17"/>
    </row>
    <row r="2" spans="3:5" ht="10.5" customHeight="1">
      <c r="C2" s="17"/>
      <c r="D2" s="17"/>
      <c r="E2" s="17"/>
    </row>
    <row r="3" spans="3:5" ht="12.75">
      <c r="C3" s="17"/>
      <c r="D3" s="17"/>
      <c r="E3" s="17"/>
    </row>
    <row r="4" spans="2:5" ht="12.75">
      <c r="B4" s="18"/>
      <c r="C4" s="18"/>
      <c r="D4" s="18"/>
      <c r="E4" s="18"/>
    </row>
    <row r="5" spans="1:5" ht="15.75">
      <c r="A5" s="20"/>
      <c r="B5" s="20"/>
      <c r="C5" s="20"/>
      <c r="D5" s="20"/>
      <c r="E5" s="20"/>
    </row>
    <row r="6" spans="1:5" ht="15.75">
      <c r="A6" s="20" t="s">
        <v>35</v>
      </c>
      <c r="B6" s="20"/>
      <c r="C6" s="20"/>
      <c r="D6" s="20"/>
      <c r="E6" s="20"/>
    </row>
    <row r="7" spans="1:5" ht="15.75">
      <c r="A7" s="20" t="s">
        <v>46</v>
      </c>
      <c r="B7" s="20"/>
      <c r="C7" s="20"/>
      <c r="D7" s="20"/>
      <c r="E7" s="20"/>
    </row>
    <row r="8" spans="1:5" ht="18.75">
      <c r="A8" s="1"/>
      <c r="B8" s="2"/>
      <c r="C8" s="2"/>
      <c r="D8" s="2"/>
      <c r="E8" s="2"/>
    </row>
    <row r="9" spans="1:5" ht="30.75" customHeight="1">
      <c r="A9" s="14" t="s">
        <v>0</v>
      </c>
      <c r="B9" s="21" t="s">
        <v>14</v>
      </c>
      <c r="C9" s="14" t="s">
        <v>45</v>
      </c>
      <c r="D9" s="14" t="s">
        <v>47</v>
      </c>
      <c r="E9" s="14" t="s">
        <v>36</v>
      </c>
    </row>
    <row r="10" spans="1:5" ht="65.25" customHeight="1">
      <c r="A10" s="15"/>
      <c r="B10" s="21"/>
      <c r="C10" s="15"/>
      <c r="D10" s="15"/>
      <c r="E10" s="15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+C13+C15+C17+C21+C25+C24+C27</f>
        <v>14423.7</v>
      </c>
      <c r="D12" s="11">
        <f>+D13+D15+D17+D21+D25+D24+D27</f>
        <v>15049.55</v>
      </c>
      <c r="E12" s="12">
        <f>+D12/C12*100</f>
        <v>104.33903922017234</v>
      </c>
    </row>
    <row r="13" spans="1:5" ht="15.75">
      <c r="A13" s="6" t="s">
        <v>3</v>
      </c>
      <c r="B13" s="6" t="s">
        <v>9</v>
      </c>
      <c r="C13" s="5">
        <f>C14</f>
        <v>874.4</v>
      </c>
      <c r="D13" s="5">
        <f>D14</f>
        <v>1228.2999999999997</v>
      </c>
      <c r="E13" s="13">
        <f>+D13/C13*100</f>
        <v>140.47346752058553</v>
      </c>
    </row>
    <row r="14" spans="1:5" ht="17.25" customHeight="1">
      <c r="A14" s="6" t="s">
        <v>4</v>
      </c>
      <c r="B14" s="7" t="s">
        <v>10</v>
      </c>
      <c r="C14" s="5">
        <v>874.4</v>
      </c>
      <c r="D14" s="5">
        <f>1059.1+39.8+75.6+53.8</f>
        <v>1228.2999999999997</v>
      </c>
      <c r="E14" s="13">
        <f aca="true" t="shared" si="0" ref="E14:E35">+D14/C14*100</f>
        <v>140.47346752058553</v>
      </c>
    </row>
    <row r="15" spans="1:5" ht="22.5" customHeight="1">
      <c r="A15" s="6" t="s">
        <v>5</v>
      </c>
      <c r="B15" s="6" t="s">
        <v>11</v>
      </c>
      <c r="C15" s="5">
        <f>SUM(C16:C16)</f>
        <v>309.2</v>
      </c>
      <c r="D15" s="5">
        <f>SUM(D16:D16)</f>
        <v>545.6999999999998</v>
      </c>
      <c r="E15" s="13">
        <f t="shared" si="0"/>
        <v>176.48771021992232</v>
      </c>
    </row>
    <row r="16" spans="1:5" ht="18.75" customHeight="1">
      <c r="A16" s="6" t="s">
        <v>6</v>
      </c>
      <c r="B16" s="7" t="s">
        <v>7</v>
      </c>
      <c r="C16" s="5">
        <v>309.2</v>
      </c>
      <c r="D16" s="5">
        <f>701.1+1.8+0.3-151.3-6.2</f>
        <v>545.6999999999998</v>
      </c>
      <c r="E16" s="13">
        <f t="shared" si="0"/>
        <v>176.48771021992232</v>
      </c>
    </row>
    <row r="17" spans="1:5" ht="21" customHeight="1">
      <c r="A17" s="6" t="s">
        <v>15</v>
      </c>
      <c r="B17" s="6" t="s">
        <v>12</v>
      </c>
      <c r="C17" s="5">
        <f>SUM(C18:C20)</f>
        <v>5670.1</v>
      </c>
      <c r="D17" s="5">
        <f>SUM(D18:D20)</f>
        <v>3368.05</v>
      </c>
      <c r="E17" s="13">
        <f t="shared" si="0"/>
        <v>59.40018694555651</v>
      </c>
    </row>
    <row r="18" spans="1:5" ht="21" customHeight="1">
      <c r="A18" s="6" t="s">
        <v>22</v>
      </c>
      <c r="B18" s="6" t="s">
        <v>21</v>
      </c>
      <c r="C18" s="5">
        <v>1100.1</v>
      </c>
      <c r="D18" s="5">
        <f>530.6+14.9</f>
        <v>545.5</v>
      </c>
      <c r="E18" s="13">
        <f t="shared" si="0"/>
        <v>49.586401236251255</v>
      </c>
    </row>
    <row r="19" spans="1:5" ht="15.75">
      <c r="A19" s="6" t="s">
        <v>23</v>
      </c>
      <c r="B19" s="6" t="s">
        <v>24</v>
      </c>
      <c r="C19" s="5">
        <v>2500</v>
      </c>
      <c r="D19" s="5">
        <f>1095.8+5.7+1.2+478.3-4.1+5.15+1</f>
        <v>1583.0500000000002</v>
      </c>
      <c r="E19" s="13">
        <f t="shared" si="0"/>
        <v>63.32200000000001</v>
      </c>
    </row>
    <row r="20" spans="1:5" ht="15.75">
      <c r="A20" s="6" t="s">
        <v>38</v>
      </c>
      <c r="B20" s="6" t="s">
        <v>39</v>
      </c>
      <c r="C20" s="5">
        <v>2070</v>
      </c>
      <c r="D20" s="5">
        <f>400+1.6+0.3+821.9+15.7</f>
        <v>1239.5</v>
      </c>
      <c r="E20" s="13">
        <f t="shared" si="0"/>
        <v>59.87922705314009</v>
      </c>
    </row>
    <row r="21" spans="1:5" ht="59.25" customHeight="1">
      <c r="A21" s="4" t="s">
        <v>16</v>
      </c>
      <c r="B21" s="7" t="s">
        <v>13</v>
      </c>
      <c r="C21" s="5">
        <f>C22+C23</f>
        <v>1430</v>
      </c>
      <c r="D21" s="5">
        <f>D22+D23</f>
        <v>709.9000000000001</v>
      </c>
      <c r="E21" s="13">
        <f t="shared" si="0"/>
        <v>49.643356643356654</v>
      </c>
    </row>
    <row r="22" spans="1:5" ht="18" customHeight="1">
      <c r="A22" s="4" t="s">
        <v>27</v>
      </c>
      <c r="B22" s="8" t="s">
        <v>19</v>
      </c>
      <c r="C22" s="5">
        <v>1400</v>
      </c>
      <c r="D22" s="5">
        <v>690.2</v>
      </c>
      <c r="E22" s="13">
        <f t="shared" si="0"/>
        <v>49.300000000000004</v>
      </c>
    </row>
    <row r="23" spans="1:5" ht="33.75" customHeight="1">
      <c r="A23" s="4" t="s">
        <v>29</v>
      </c>
      <c r="B23" s="8" t="s">
        <v>20</v>
      </c>
      <c r="C23" s="5">
        <v>30</v>
      </c>
      <c r="D23" s="5">
        <v>19.7</v>
      </c>
      <c r="E23" s="13">
        <f t="shared" si="0"/>
        <v>65.66666666666666</v>
      </c>
    </row>
    <row r="24" spans="1:5" ht="59.25" customHeight="1">
      <c r="A24" s="4" t="s">
        <v>53</v>
      </c>
      <c r="B24" s="8" t="s">
        <v>34</v>
      </c>
      <c r="C24" s="5">
        <v>740</v>
      </c>
      <c r="D24" s="5">
        <v>440.2</v>
      </c>
      <c r="E24" s="13">
        <f t="shared" si="0"/>
        <v>59.48648648648649</v>
      </c>
    </row>
    <row r="25" spans="1:5" ht="36.75" customHeight="1">
      <c r="A25" s="6" t="s">
        <v>17</v>
      </c>
      <c r="B25" s="7" t="s">
        <v>18</v>
      </c>
      <c r="C25" s="5">
        <f>+C26</f>
        <v>5200</v>
      </c>
      <c r="D25" s="5">
        <f>+D26</f>
        <v>8677.4</v>
      </c>
      <c r="E25" s="13">
        <f t="shared" si="0"/>
        <v>166.87307692307692</v>
      </c>
    </row>
    <row r="26" spans="1:5" ht="24" customHeight="1">
      <c r="A26" s="6" t="s">
        <v>28</v>
      </c>
      <c r="B26" s="9" t="s">
        <v>37</v>
      </c>
      <c r="C26" s="5">
        <v>5200</v>
      </c>
      <c r="D26" s="5">
        <v>8677.4</v>
      </c>
      <c r="E26" s="13">
        <f t="shared" si="0"/>
        <v>166.87307692307692</v>
      </c>
    </row>
    <row r="27" spans="1:5" ht="24" customHeight="1">
      <c r="A27" s="6" t="s">
        <v>40</v>
      </c>
      <c r="B27" s="9" t="s">
        <v>41</v>
      </c>
      <c r="C27" s="5">
        <v>200</v>
      </c>
      <c r="D27" s="5">
        <v>80</v>
      </c>
      <c r="E27" s="13">
        <f t="shared" si="0"/>
        <v>40</v>
      </c>
    </row>
    <row r="28" spans="1:5" ht="75">
      <c r="A28" s="4" t="s">
        <v>25</v>
      </c>
      <c r="B28" s="9" t="s">
        <v>26</v>
      </c>
      <c r="C28" s="5">
        <f>SUM(C29:C34)</f>
        <v>14251.2</v>
      </c>
      <c r="D28" s="5">
        <f>SUM(D29:D34)</f>
        <v>11665.630000000001</v>
      </c>
      <c r="E28" s="13">
        <f t="shared" si="0"/>
        <v>81.8571769394858</v>
      </c>
    </row>
    <row r="29" spans="1:5" ht="30">
      <c r="A29" s="4" t="s">
        <v>30</v>
      </c>
      <c r="B29" s="9" t="s">
        <v>33</v>
      </c>
      <c r="C29" s="5">
        <v>10789.1</v>
      </c>
      <c r="D29" s="5">
        <v>10592.7</v>
      </c>
      <c r="E29" s="13">
        <f t="shared" si="0"/>
        <v>98.17964427060645</v>
      </c>
    </row>
    <row r="30" spans="1:5" ht="15.75">
      <c r="A30" s="6" t="s">
        <v>51</v>
      </c>
      <c r="B30" s="9" t="s">
        <v>52</v>
      </c>
      <c r="C30" s="5">
        <v>2381.6</v>
      </c>
      <c r="D30" s="5">
        <v>32.83</v>
      </c>
      <c r="E30" s="13">
        <f t="shared" si="0"/>
        <v>1.378485052065838</v>
      </c>
    </row>
    <row r="31" spans="1:5" ht="30">
      <c r="A31" s="6" t="s">
        <v>42</v>
      </c>
      <c r="B31" s="9" t="s">
        <v>43</v>
      </c>
      <c r="C31" s="5">
        <v>390.2</v>
      </c>
      <c r="D31" s="5">
        <v>390.2</v>
      </c>
      <c r="E31" s="13">
        <f>+D31/C31*100</f>
        <v>100</v>
      </c>
    </row>
    <row r="32" spans="1:5" ht="45">
      <c r="A32" s="6" t="s">
        <v>44</v>
      </c>
      <c r="B32" s="9" t="s">
        <v>50</v>
      </c>
      <c r="C32" s="5">
        <v>10</v>
      </c>
      <c r="D32" s="5">
        <v>10</v>
      </c>
      <c r="E32" s="13">
        <f t="shared" si="0"/>
        <v>100</v>
      </c>
    </row>
    <row r="33" spans="1:5" ht="30">
      <c r="A33" s="6" t="s">
        <v>32</v>
      </c>
      <c r="B33" s="9" t="s">
        <v>31</v>
      </c>
      <c r="C33" s="5">
        <v>53.3</v>
      </c>
      <c r="D33" s="5">
        <v>39.9</v>
      </c>
      <c r="E33" s="13">
        <f>+D33/C33*100</f>
        <v>74.85928705440901</v>
      </c>
    </row>
    <row r="34" spans="1:5" ht="30">
      <c r="A34" s="6" t="s">
        <v>48</v>
      </c>
      <c r="B34" s="9" t="s">
        <v>49</v>
      </c>
      <c r="C34" s="5">
        <v>627</v>
      </c>
      <c r="D34" s="5">
        <v>600</v>
      </c>
      <c r="E34" s="13">
        <f t="shared" si="0"/>
        <v>95.69377990430623</v>
      </c>
    </row>
    <row r="35" spans="1:5" ht="23.25" customHeight="1">
      <c r="A35" s="19" t="s">
        <v>8</v>
      </c>
      <c r="B35" s="19"/>
      <c r="C35" s="11">
        <f>+C28+C12</f>
        <v>28674.9</v>
      </c>
      <c r="D35" s="11">
        <f>+D28+D12</f>
        <v>26715.18</v>
      </c>
      <c r="E35" s="13">
        <f t="shared" si="0"/>
        <v>93.1657303076907</v>
      </c>
    </row>
  </sheetData>
  <sheetProtection/>
  <mergeCells count="11">
    <mergeCell ref="C9:C10"/>
    <mergeCell ref="D9:D10"/>
    <mergeCell ref="C1:E3"/>
    <mergeCell ref="B4:E4"/>
    <mergeCell ref="A35:B35"/>
    <mergeCell ref="A5:E5"/>
    <mergeCell ref="A6:E6"/>
    <mergeCell ref="A7:E7"/>
    <mergeCell ref="A9:A10"/>
    <mergeCell ref="B9:B10"/>
    <mergeCell ref="E9:E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2012-09-05T12:56:34Z</cp:lastPrinted>
  <dcterms:created xsi:type="dcterms:W3CDTF">1996-10-08T23:32:33Z</dcterms:created>
  <dcterms:modified xsi:type="dcterms:W3CDTF">2012-10-19T07:14:05Z</dcterms:modified>
  <cp:category/>
  <cp:version/>
  <cp:contentType/>
  <cp:contentStatus/>
</cp:coreProperties>
</file>