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000" windowHeight="987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1'!$9:$10</definedName>
  </definedNames>
  <calcPr fullCalcOnLoad="1"/>
</workbook>
</file>

<file path=xl/sharedStrings.xml><?xml version="1.0" encoding="utf-8"?>
<sst xmlns="http://schemas.openxmlformats.org/spreadsheetml/2006/main" count="463" uniqueCount="292">
  <si>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</si>
  <si>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</si>
  <si>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</si>
  <si>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</si>
  <si>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</si>
  <si>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</si>
  <si>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</si>
  <si>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</si>
  <si>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</si>
  <si>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</si>
  <si>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</si>
  <si>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</si>
  <si>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</si>
  <si>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</si>
  <si>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</si>
  <si>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</si>
  <si>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</si>
  <si>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</si>
  <si>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</si>
  <si>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</si>
  <si>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</si>
  <si>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</si>
  <si>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</si>
  <si>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</si>
  <si>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</si>
  <si>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</si>
  <si>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</si>
  <si>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</si>
  <si>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</si>
  <si>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</si>
  <si>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</si>
  <si>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</si>
  <si>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</si>
  <si>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</si>
  <si>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</si>
  <si>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</si>
  <si>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</si>
  <si>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</si>
  <si>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</si>
  <si>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</si>
  <si>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</si>
  <si>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</si>
  <si>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</si>
  <si>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</si>
  <si>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</si>
  <si>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</si>
  <si>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</si>
  <si>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</si>
  <si>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</si>
  <si>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</si>
  <si>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</si>
  <si>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</si>
  <si>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</si>
  <si>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</si>
  <si>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</si>
  <si>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</si>
  <si>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</si>
  <si>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</si>
  <si>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</si>
  <si>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</si>
  <si>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</si>
  <si>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</si>
  <si>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</si>
  <si>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</si>
  <si>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</si>
  <si>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</si>
  <si>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</si>
  <si>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</si>
  <si>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</si>
  <si>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</si>
  <si>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</si>
  <si>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</si>
  <si>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</si>
  <si>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</si>
  <si>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</si>
  <si>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</si>
  <si>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</si>
  <si>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</si>
  <si>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</si>
  <si>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</si>
  <si>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</si>
  <si>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</si>
  <si>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</si>
  <si>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</si>
  <si>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</si>
  <si>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</si>
  <si>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</si>
  <si>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</si>
  <si>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</si>
  <si>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</si>
  <si>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</si>
  <si>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</si>
  <si>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</si>
  <si>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</si>
  <si>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</si>
  <si>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</si>
  <si>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</si>
  <si>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</si>
  <si>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</si>
  <si>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</si>
  <si>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</si>
  <si>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</si>
  <si>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</si>
  <si>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</si>
  <si>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</si>
  <si>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</si>
  <si>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</si>
  <si>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</si>
  <si>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</si>
  <si>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</si>
  <si>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</si>
  <si>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</si>
  <si>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</si>
  <si>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</si>
  <si>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</si>
  <si>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</si>
  <si>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</si>
  <si>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</si>
  <si>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</si>
  <si>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</si>
  <si>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</si>
  <si>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</si>
  <si>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</si>
  <si>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</si>
  <si>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</si>
  <si>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</si>
  <si>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</si>
  <si>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</si>
  <si>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</si>
  <si>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</si>
  <si>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</si>
  <si>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</si>
  <si>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</si>
  <si>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</si>
  <si>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</si>
  <si>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</si>
  <si>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</si>
  <si>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</si>
  <si>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</si>
  <si>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</si>
  <si>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</si>
  <si>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</si>
  <si>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</si>
  <si>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</si>
  <si>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</si>
  <si>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</si>
  <si>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</si>
  <si>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</si>
  <si>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</si>
  <si>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</si>
  <si>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</si>
  <si>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</si>
  <si>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</si>
  <si>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</si>
  <si>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</si>
  <si>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</si>
  <si>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</si>
  <si>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</si>
  <si>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</si>
  <si>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</si>
  <si>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</si>
  <si>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</si>
  <si>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</si>
  <si>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</si>
  <si>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</si>
  <si>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</si>
  <si>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</si>
  <si>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</si>
  <si>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</si>
  <si>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</si>
  <si>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</si>
  <si>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</si>
  <si>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</si>
  <si>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</si>
  <si>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</si>
  <si>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</si>
  <si>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</si>
  <si>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</si>
  <si>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</si>
  <si>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</si>
  <si>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</si>
  <si>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</si>
  <si>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</si>
  <si>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</si>
  <si>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</si>
  <si>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</si>
  <si>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</si>
  <si>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</si>
  <si>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</si>
  <si>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</si>
  <si>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</si>
  <si>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</si>
  <si>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</si>
  <si>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</si>
  <si>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</si>
  <si>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</si>
  <si>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</si>
  <si>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</si>
  <si>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</si>
  <si>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</si>
  <si>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</si>
  <si>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</si>
  <si>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</si>
  <si>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</si>
  <si>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</si>
  <si>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</si>
  <si>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</si>
  <si>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</si>
  <si>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</si>
  <si>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</si>
  <si>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</si>
  <si>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</si>
  <si>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</si>
  <si>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</si>
  <si>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</si>
  <si>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</si>
  <si>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</si>
  <si>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</si>
  <si>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</si>
  <si>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</si>
  <si>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</si>
  <si>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</si>
  <si>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</si>
  <si>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</si>
  <si>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</si>
  <si>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</si>
  <si>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</si>
  <si>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</si>
  <si>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</si>
  <si>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</si>
  <si>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</si>
  <si>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</si>
  <si>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</si>
  <si>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</si>
  <si>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</si>
  <si>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</si>
  <si>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</si>
  <si>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</si>
  <si>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</si>
  <si>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</si>
  <si>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</si>
  <si>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</si>
  <si>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</si>
  <si>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</si>
  <si>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</si>
  <si>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</si>
  <si>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</si>
  <si>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</si>
  <si>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</si>
  <si>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</si>
  <si>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</si>
  <si>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</si>
  <si>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</si>
  <si>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</si>
  <si>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</si>
  <si>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</si>
  <si>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</si>
  <si>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</si>
  <si>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</si>
  <si>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</si>
  <si>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</si>
  <si>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</si>
  <si>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</si>
  <si>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</si>
  <si>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</si>
  <si>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</si>
  <si>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</si>
  <si>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</si>
  <si>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</si>
  <si>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</si>
  <si>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</si>
  <si>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</si>
  <si>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Муниципальное образование, адрес Ленинградская область Гатчинский район, пос. Лукаши, ул. Заводская, д.33</t>
  </si>
  <si>
    <t xml:space="preserve">на территории  Пудомягского сельского поселения Гатчинского района Ленинградской области </t>
  </si>
  <si>
    <t>Муниципальная программа "Социально-экономическое развитие МО "Пудомягское сельское поселение" Гатчинского муниципального района Ленинградской области"</t>
  </si>
  <si>
    <t>повышение уровня благосостояния и качества жизни населения на основе устойчивого развития экономики поселения.</t>
  </si>
  <si>
    <t>Основные мероприятия: Создание условий для экономического развития Пудомягского сельского поселения; Обеспечение безопасности на территории Пудомягского сельского поселения; Жилищно-коммунальное хозяйство, содержание автомобильных дорог и благоустройство территории Пудомягского сельского поселения; Развитие культуры, организации праздничных мероприятий на территории Пудомягского сельского поселения; Развитие физической культуры, спорта и молодёжной политики.</t>
  </si>
  <si>
    <t>"Пудомягское сельское поселение"</t>
  </si>
  <si>
    <t>Гатчинского муниципального района</t>
  </si>
  <si>
    <t>32/116</t>
  </si>
  <si>
    <t>январь -март           2018 года</t>
  </si>
  <si>
    <t>Предприятие    ЛОЗ "СЗМА"</t>
  </si>
  <si>
    <t>Объем запланированных средств на  2018 г.</t>
  </si>
  <si>
    <t xml:space="preserve">Предварительные итоги социально-экономического развития </t>
  </si>
  <si>
    <t>2018 г. отчет</t>
  </si>
  <si>
    <t>за  2018 г.</t>
  </si>
  <si>
    <t>40/37</t>
  </si>
  <si>
    <t>105,3/102,8</t>
  </si>
  <si>
    <t>96,9</t>
  </si>
  <si>
    <t>6 530,0</t>
  </si>
  <si>
    <t>за2018 года</t>
  </si>
  <si>
    <t>Объем  выделенных средств в рамках программы за 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</si>
</sst>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u val="single"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6" fontId="13" fillId="0" borderId="10" xfId="0" applyNumberFormat="1" applyFont="1" applyBorder="1" applyAlignment="1">
      <alignment horizontal="left" vertical="center" wrapText="1" indent="1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left" vertical="center" wrapText="1" inden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31" fillId="33" borderId="1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0" fontId="32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top" wrapText="1"/>
    </xf>
    <xf numFmtId="0" fontId="26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5" fillId="0" borderId="36" xfId="0" applyFont="1" applyBorder="1" applyAlignment="1">
      <alignment horizontal="center" vertical="top"/>
    </xf>
    <xf numFmtId="0" fontId="25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8" fillId="34" borderId="11" xfId="54" applyFont="1" applyFill="1" applyBorder="1" applyAlignment="1" applyProtection="1">
      <alignment wrapText="1"/>
      <protection/>
    </xf>
    <xf numFmtId="0" fontId="8" fillId="34" borderId="10" xfId="53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0" xfId="54" applyFont="1" applyFill="1" applyBorder="1" applyAlignment="1" applyProtection="1">
      <alignment wrapText="1"/>
      <protection/>
    </xf>
    <xf numFmtId="0" fontId="7" fillId="34" borderId="10" xfId="54" applyFont="1" applyFill="1" applyBorder="1" applyAlignment="1" applyProtection="1">
      <alignment horizontal="left" wrapText="1"/>
      <protection/>
    </xf>
    <xf numFmtId="0" fontId="7" fillId="34" borderId="10" xfId="54" applyFont="1" applyFill="1" applyBorder="1" applyAlignment="1" applyProtection="1">
      <alignment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10" xfId="53" applyFont="1" applyFill="1" applyBorder="1" applyAlignment="1" applyProtection="1">
      <alignment wrapText="1"/>
      <protection/>
    </xf>
    <xf numFmtId="0" fontId="1" fillId="34" borderId="30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wrapText="1"/>
    </xf>
    <xf numFmtId="0" fontId="1" fillId="3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4" fontId="1" fillId="33" borderId="3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0" fontId="25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wrapText="1"/>
    </xf>
    <xf numFmtId="0" fontId="1" fillId="35" borderId="19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" fillId="35" borderId="19" xfId="0" applyFont="1" applyFill="1" applyBorder="1" applyAlignment="1">
      <alignment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3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35" borderId="40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/>
    </xf>
    <xf numFmtId="4" fontId="1" fillId="0" borderId="22" xfId="0" applyNumberFormat="1" applyFont="1" applyBorder="1" applyAlignment="1">
      <alignment/>
    </xf>
    <xf numFmtId="4" fontId="1" fillId="34" borderId="39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35" borderId="1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1" fillId="0" borderId="1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77" fontId="1" fillId="34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/>
    </xf>
    <xf numFmtId="177" fontId="1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34" borderId="4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4" fontId="1" fillId="34" borderId="11" xfId="0" applyNumberFormat="1" applyFont="1" applyFill="1" applyBorder="1" applyAlignment="1">
      <alignment/>
    </xf>
    <xf numFmtId="4" fontId="1" fillId="34" borderId="38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39" fillId="0" borderId="0" xfId="0" applyFont="1" applyAlignment="1">
      <alignment horizontal="right" vertical="center"/>
    </xf>
    <xf numFmtId="0" fontId="2" fillId="35" borderId="36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43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3" fillId="0" borderId="45" xfId="0" applyNumberFormat="1" applyFont="1" applyBorder="1" applyAlignment="1">
      <alignment horizontal="center" vertical="center" wrapText="1"/>
    </xf>
    <xf numFmtId="4" fontId="23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9" fillId="0" borderId="31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4" fontId="25" fillId="0" borderId="48" xfId="0" applyNumberFormat="1" applyFont="1" applyBorder="1" applyAlignment="1">
      <alignment horizontal="center" vertical="center" wrapText="1"/>
    </xf>
    <xf numFmtId="4" fontId="38" fillId="0" borderId="49" xfId="0" applyNumberFormat="1" applyFont="1" applyBorder="1" applyAlignment="1">
      <alignment/>
    </xf>
    <xf numFmtId="0" fontId="1" fillId="0" borderId="5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35" borderId="51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21" fillId="0" borderId="52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justify"/>
    </xf>
    <xf numFmtId="0" fontId="9" fillId="0" borderId="47" xfId="0" applyFont="1" applyBorder="1" applyAlignment="1">
      <alignment horizontal="left" vertical="justify"/>
    </xf>
    <xf numFmtId="0" fontId="9" fillId="0" borderId="41" xfId="0" applyFont="1" applyBorder="1" applyAlignment="1">
      <alignment horizontal="left" vertical="justify"/>
    </xf>
    <xf numFmtId="0" fontId="21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47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1" fillId="0" borderId="31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9" fillId="34" borderId="31" xfId="0" applyFont="1" applyFill="1" applyBorder="1" applyAlignment="1">
      <alignment horizontal="left" wrapText="1"/>
    </xf>
    <xf numFmtId="0" fontId="9" fillId="34" borderId="47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top"/>
    </xf>
    <xf numFmtId="0" fontId="0" fillId="34" borderId="30" xfId="0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5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6" fillId="0" borderId="3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25" fillId="0" borderId="5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left" vertical="center" wrapText="1" indent="4"/>
    </xf>
    <xf numFmtId="0" fontId="33" fillId="33" borderId="23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3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61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PageLayoutView="0" workbookViewId="0" topLeftCell="A130">
      <selection activeCell="G158" sqref="G158"/>
    </sheetView>
  </sheetViews>
  <sheetFormatPr defaultColWidth="8.875" defaultRowHeight="12.75"/>
  <cols>
    <col min="1" max="1" width="5.00390625" style="9" customWidth="1"/>
    <col min="2" max="2" width="48.75390625" style="1" customWidth="1"/>
    <col min="3" max="3" width="14.375" style="9" customWidth="1"/>
    <col min="4" max="4" width="13.125" style="186" customWidth="1"/>
    <col min="5" max="5" width="11.625" style="186" customWidth="1"/>
    <col min="6" max="16384" width="8.875" style="1" customWidth="1"/>
  </cols>
  <sheetData>
    <row r="1" spans="1:5" s="153" customFormat="1" ht="9.75" customHeight="1">
      <c r="A1" s="212" t="s">
        <v>81</v>
      </c>
      <c r="B1" s="212"/>
      <c r="C1" s="212"/>
      <c r="D1" s="212"/>
      <c r="E1" s="212"/>
    </row>
    <row r="2" spans="1:5" ht="17.25" customHeight="1">
      <c r="A2" s="220" t="s">
        <v>283</v>
      </c>
      <c r="B2" s="220"/>
      <c r="C2" s="220"/>
      <c r="D2" s="220"/>
      <c r="E2" s="220"/>
    </row>
    <row r="3" spans="1:5" ht="17.25" customHeight="1">
      <c r="A3" s="220" t="s">
        <v>270</v>
      </c>
      <c r="B3" s="220"/>
      <c r="C3" s="220"/>
      <c r="D3" s="220"/>
      <c r="E3" s="220"/>
    </row>
    <row r="4" spans="1:5" ht="17.25" customHeight="1">
      <c r="A4" s="142"/>
      <c r="B4" s="228" t="s">
        <v>277</v>
      </c>
      <c r="C4" s="228"/>
      <c r="D4" s="228"/>
      <c r="E4" s="228"/>
    </row>
    <row r="5" spans="1:5" ht="17.25" customHeight="1">
      <c r="A5" s="221" t="s">
        <v>278</v>
      </c>
      <c r="B5" s="229"/>
      <c r="C5" s="221"/>
      <c r="D5" s="221"/>
      <c r="E5" s="221"/>
    </row>
    <row r="6" spans="1:5" ht="13.5" customHeight="1">
      <c r="A6" s="224" t="s">
        <v>269</v>
      </c>
      <c r="B6" s="224"/>
      <c r="C6" s="224"/>
      <c r="D6" s="224"/>
      <c r="E6" s="224"/>
    </row>
    <row r="7" spans="1:5" ht="17.25" customHeight="1">
      <c r="A7" s="221" t="s">
        <v>271</v>
      </c>
      <c r="B7" s="221"/>
      <c r="C7" s="221"/>
      <c r="D7" s="221"/>
      <c r="E7" s="221"/>
    </row>
    <row r="8" spans="1:5" ht="18" customHeight="1" thickBot="1">
      <c r="A8" s="230" t="s">
        <v>285</v>
      </c>
      <c r="B8" s="231"/>
      <c r="C8" s="231"/>
      <c r="D8" s="231"/>
      <c r="E8" s="231"/>
    </row>
    <row r="9" spans="1:5" ht="24" customHeight="1">
      <c r="A9" s="241" t="s">
        <v>0</v>
      </c>
      <c r="B9" s="248" t="s">
        <v>1</v>
      </c>
      <c r="C9" s="243" t="s">
        <v>82</v>
      </c>
      <c r="D9" s="232" t="s">
        <v>284</v>
      </c>
      <c r="E9" s="222" t="s">
        <v>194</v>
      </c>
    </row>
    <row r="10" spans="1:5" ht="30" customHeight="1" thickBot="1">
      <c r="A10" s="242"/>
      <c r="B10" s="249"/>
      <c r="C10" s="244"/>
      <c r="D10" s="233"/>
      <c r="E10" s="223"/>
    </row>
    <row r="11" spans="1:5" ht="15" customHeight="1" thickBot="1">
      <c r="A11" s="213" t="s">
        <v>83</v>
      </c>
      <c r="B11" s="214"/>
      <c r="C11" s="214"/>
      <c r="D11" s="215"/>
      <c r="E11" s="216"/>
    </row>
    <row r="12" spans="1:5" ht="25.5">
      <c r="A12" s="14" t="s">
        <v>2</v>
      </c>
      <c r="B12" s="33" t="s">
        <v>168</v>
      </c>
      <c r="C12" s="12" t="s">
        <v>3</v>
      </c>
      <c r="D12" s="206" t="s">
        <v>289</v>
      </c>
      <c r="E12" s="165">
        <v>102.7</v>
      </c>
    </row>
    <row r="13" spans="1:5" ht="12.75">
      <c r="A13" s="15" t="s">
        <v>4</v>
      </c>
      <c r="B13" s="5" t="s">
        <v>195</v>
      </c>
      <c r="C13" s="6" t="s">
        <v>3</v>
      </c>
      <c r="D13" s="151">
        <v>39</v>
      </c>
      <c r="E13" s="166">
        <v>121.87</v>
      </c>
    </row>
    <row r="14" spans="1:5" ht="12.75">
      <c r="A14" s="15" t="s">
        <v>5</v>
      </c>
      <c r="B14" s="5" t="s">
        <v>84</v>
      </c>
      <c r="C14" s="6" t="s">
        <v>3</v>
      </c>
      <c r="D14" s="151">
        <v>82</v>
      </c>
      <c r="E14" s="166">
        <v>90.1</v>
      </c>
    </row>
    <row r="15" spans="1:5" ht="12.75">
      <c r="A15" s="15" t="s">
        <v>56</v>
      </c>
      <c r="B15" s="5" t="s">
        <v>166</v>
      </c>
      <c r="C15" s="6" t="s">
        <v>3</v>
      </c>
      <c r="D15" s="151">
        <v>-20</v>
      </c>
      <c r="E15" s="166"/>
    </row>
    <row r="16" spans="1:5" ht="12.75">
      <c r="A16" s="17" t="s">
        <v>75</v>
      </c>
      <c r="B16" s="5" t="s">
        <v>90</v>
      </c>
      <c r="C16" s="86" t="s">
        <v>225</v>
      </c>
      <c r="D16" s="151">
        <v>8</v>
      </c>
      <c r="E16" s="166">
        <v>159.04</v>
      </c>
    </row>
    <row r="17" spans="1:5" ht="12.75">
      <c r="A17" s="15" t="s">
        <v>74</v>
      </c>
      <c r="B17" s="5" t="s">
        <v>91</v>
      </c>
      <c r="C17" s="86" t="s">
        <v>225</v>
      </c>
      <c r="D17" s="151">
        <v>10</v>
      </c>
      <c r="E17" s="166">
        <v>140</v>
      </c>
    </row>
    <row r="18" spans="1:5" ht="12.75">
      <c r="A18" s="17" t="s">
        <v>76</v>
      </c>
      <c r="B18" s="5" t="s">
        <v>92</v>
      </c>
      <c r="C18" s="86" t="s">
        <v>225</v>
      </c>
      <c r="D18" s="151">
        <v>-6.58</v>
      </c>
      <c r="E18" s="166"/>
    </row>
    <row r="19" spans="1:5" ht="13.5" customHeight="1" thickBot="1">
      <c r="A19" s="18" t="s">
        <v>165</v>
      </c>
      <c r="B19" s="30" t="s">
        <v>77</v>
      </c>
      <c r="C19" s="86" t="s">
        <v>225</v>
      </c>
      <c r="D19" s="161">
        <v>5.1</v>
      </c>
      <c r="E19" s="167"/>
    </row>
    <row r="20" spans="1:5" ht="15" customHeight="1" thickBot="1">
      <c r="A20" s="217" t="s">
        <v>226</v>
      </c>
      <c r="B20" s="218"/>
      <c r="C20" s="218"/>
      <c r="D20" s="218"/>
      <c r="E20" s="219"/>
    </row>
    <row r="21" spans="1:5" ht="25.5" customHeight="1">
      <c r="A21" s="234" t="s">
        <v>49</v>
      </c>
      <c r="B21" s="154" t="s">
        <v>204</v>
      </c>
      <c r="C21" s="155" t="s">
        <v>3</v>
      </c>
      <c r="D21" s="188">
        <f>SUM(D23+D25+D30+D31+D32+D33+D34)</f>
        <v>179.25</v>
      </c>
      <c r="E21" s="168">
        <v>143.37</v>
      </c>
    </row>
    <row r="22" spans="1:5" ht="11.25" customHeight="1">
      <c r="A22" s="235"/>
      <c r="B22" s="225" t="s">
        <v>232</v>
      </c>
      <c r="C22" s="226"/>
      <c r="D22" s="226"/>
      <c r="E22" s="227"/>
    </row>
    <row r="23" spans="1:5" ht="12.75">
      <c r="A23" s="235"/>
      <c r="B23" s="7" t="s">
        <v>25</v>
      </c>
      <c r="C23" s="6" t="s">
        <v>3</v>
      </c>
      <c r="D23" s="161">
        <v>59</v>
      </c>
      <c r="E23" s="169">
        <v>236</v>
      </c>
    </row>
    <row r="24" spans="1:5" ht="12.75">
      <c r="A24" s="235"/>
      <c r="B24" s="7" t="s">
        <v>26</v>
      </c>
      <c r="C24" s="6" t="s">
        <v>3</v>
      </c>
      <c r="D24" s="151"/>
      <c r="E24" s="166"/>
    </row>
    <row r="25" spans="1:5" ht="12.75">
      <c r="A25" s="235"/>
      <c r="B25" s="7" t="s">
        <v>20</v>
      </c>
      <c r="C25" s="6" t="s">
        <v>3</v>
      </c>
      <c r="D25" s="161">
        <v>59</v>
      </c>
      <c r="E25" s="169">
        <v>128.26</v>
      </c>
    </row>
    <row r="26" spans="1:5" ht="12.75" customHeight="1">
      <c r="A26" s="235"/>
      <c r="B26" s="7" t="s">
        <v>27</v>
      </c>
      <c r="C26" s="6" t="s">
        <v>3</v>
      </c>
      <c r="D26" s="151"/>
      <c r="E26" s="166"/>
    </row>
    <row r="27" spans="1:5" ht="12.75">
      <c r="A27" s="235"/>
      <c r="B27" s="7" t="s">
        <v>19</v>
      </c>
      <c r="C27" s="6" t="s">
        <v>3</v>
      </c>
      <c r="D27" s="151"/>
      <c r="E27" s="166"/>
    </row>
    <row r="28" spans="1:5" ht="37.5" customHeight="1">
      <c r="A28" s="235"/>
      <c r="B28" s="7" t="s">
        <v>28</v>
      </c>
      <c r="C28" s="6" t="s">
        <v>3</v>
      </c>
      <c r="D28" s="151"/>
      <c r="E28" s="166"/>
    </row>
    <row r="29" spans="1:5" ht="12.75">
      <c r="A29" s="235"/>
      <c r="B29" s="7" t="s">
        <v>29</v>
      </c>
      <c r="C29" s="6" t="s">
        <v>3</v>
      </c>
      <c r="D29" s="151"/>
      <c r="E29" s="166"/>
    </row>
    <row r="30" spans="1:5" ht="12.75">
      <c r="A30" s="235"/>
      <c r="B30" s="7" t="s">
        <v>24</v>
      </c>
      <c r="C30" s="6" t="s">
        <v>3</v>
      </c>
      <c r="D30" s="161">
        <v>26</v>
      </c>
      <c r="E30" s="169">
        <v>86.66</v>
      </c>
    </row>
    <row r="31" spans="1:5" ht="12.75">
      <c r="A31" s="235"/>
      <c r="B31" s="7" t="s">
        <v>30</v>
      </c>
      <c r="C31" s="6" t="s">
        <v>3</v>
      </c>
      <c r="D31" s="189">
        <v>13</v>
      </c>
      <c r="E31" s="166">
        <v>100</v>
      </c>
    </row>
    <row r="32" spans="1:5" ht="25.5">
      <c r="A32" s="235"/>
      <c r="B32" s="7" t="s">
        <v>31</v>
      </c>
      <c r="C32" s="6" t="s">
        <v>3</v>
      </c>
      <c r="D32" s="151">
        <v>13</v>
      </c>
      <c r="E32" s="166">
        <v>100</v>
      </c>
    </row>
    <row r="33" spans="1:5" ht="25.5">
      <c r="A33" s="236"/>
      <c r="B33" s="7" t="s">
        <v>32</v>
      </c>
      <c r="C33" s="6" t="s">
        <v>3</v>
      </c>
      <c r="D33" s="151">
        <v>9</v>
      </c>
      <c r="E33" s="166">
        <v>100</v>
      </c>
    </row>
    <row r="34" spans="1:5" ht="24" customHeight="1">
      <c r="A34" s="15" t="s">
        <v>57</v>
      </c>
      <c r="B34" s="156" t="s">
        <v>205</v>
      </c>
      <c r="C34" s="157" t="s">
        <v>48</v>
      </c>
      <c r="D34" s="160">
        <v>0.25</v>
      </c>
      <c r="E34" s="170"/>
    </row>
    <row r="35" spans="1:5" ht="25.5">
      <c r="A35" s="239" t="s">
        <v>55</v>
      </c>
      <c r="B35" s="5" t="s">
        <v>206</v>
      </c>
      <c r="C35" s="6" t="s">
        <v>47</v>
      </c>
      <c r="D35" s="151"/>
      <c r="E35" s="166"/>
    </row>
    <row r="36" spans="1:5" ht="12.75">
      <c r="A36" s="235"/>
      <c r="B36" s="225" t="s">
        <v>215</v>
      </c>
      <c r="C36" s="226"/>
      <c r="D36" s="226"/>
      <c r="E36" s="227"/>
    </row>
    <row r="37" spans="1:5" ht="12.75">
      <c r="A37" s="235"/>
      <c r="B37" s="5" t="s">
        <v>50</v>
      </c>
      <c r="C37" s="6" t="s">
        <v>47</v>
      </c>
      <c r="D37" s="151"/>
      <c r="E37" s="166"/>
    </row>
    <row r="38" spans="1:5" ht="25.5">
      <c r="A38" s="235"/>
      <c r="B38" s="5" t="s">
        <v>266</v>
      </c>
      <c r="C38" s="6"/>
      <c r="D38" s="151"/>
      <c r="E38" s="166"/>
    </row>
    <row r="39" spans="1:5" ht="12.75">
      <c r="A39" s="235"/>
      <c r="B39" s="5"/>
      <c r="C39" s="6"/>
      <c r="D39" s="151"/>
      <c r="E39" s="166"/>
    </row>
    <row r="40" spans="1:5" ht="12.75">
      <c r="A40" s="235"/>
      <c r="B40" s="5" t="s">
        <v>196</v>
      </c>
      <c r="C40" s="6" t="s">
        <v>47</v>
      </c>
      <c r="D40" s="151"/>
      <c r="E40" s="166"/>
    </row>
    <row r="41" spans="1:5" ht="25.5">
      <c r="A41" s="235"/>
      <c r="B41" s="5" t="s">
        <v>266</v>
      </c>
      <c r="C41" s="88"/>
      <c r="D41" s="151"/>
      <c r="E41" s="171"/>
    </row>
    <row r="42" spans="1:5" ht="12.75">
      <c r="A42" s="235"/>
      <c r="B42" s="5"/>
      <c r="C42" s="88"/>
      <c r="D42" s="151"/>
      <c r="E42" s="171"/>
    </row>
    <row r="43" spans="1:5" ht="12.75">
      <c r="A43" s="235"/>
      <c r="B43" s="245" t="s">
        <v>88</v>
      </c>
      <c r="C43" s="246"/>
      <c r="D43" s="246"/>
      <c r="E43" s="247"/>
    </row>
    <row r="44" spans="1:5" ht="12.75">
      <c r="A44" s="235"/>
      <c r="B44" s="2" t="s">
        <v>25</v>
      </c>
      <c r="C44" s="6" t="s">
        <v>47</v>
      </c>
      <c r="D44" s="151"/>
      <c r="E44" s="166"/>
    </row>
    <row r="45" spans="1:5" ht="12.75">
      <c r="A45" s="235"/>
      <c r="B45" s="2" t="s">
        <v>26</v>
      </c>
      <c r="C45" s="6" t="s">
        <v>47</v>
      </c>
      <c r="D45" s="151"/>
      <c r="E45" s="166"/>
    </row>
    <row r="46" spans="1:5" ht="12.75">
      <c r="A46" s="235"/>
      <c r="B46" s="2" t="s">
        <v>20</v>
      </c>
      <c r="C46" s="6" t="s">
        <v>47</v>
      </c>
      <c r="D46" s="151"/>
      <c r="E46" s="166"/>
    </row>
    <row r="47" spans="1:5" ht="12.75" customHeight="1">
      <c r="A47" s="235"/>
      <c r="B47" s="2" t="s">
        <v>27</v>
      </c>
      <c r="C47" s="6" t="s">
        <v>47</v>
      </c>
      <c r="D47" s="151"/>
      <c r="E47" s="166"/>
    </row>
    <row r="48" spans="1:5" ht="12.75">
      <c r="A48" s="235"/>
      <c r="B48" s="2" t="s">
        <v>19</v>
      </c>
      <c r="C48" s="6" t="s">
        <v>47</v>
      </c>
      <c r="D48" s="151"/>
      <c r="E48" s="166"/>
    </row>
    <row r="49" spans="1:5" ht="36" customHeight="1">
      <c r="A49" s="235"/>
      <c r="B49" s="2" t="s">
        <v>28</v>
      </c>
      <c r="C49" s="6" t="s">
        <v>47</v>
      </c>
      <c r="D49" s="151"/>
      <c r="E49" s="166"/>
    </row>
    <row r="50" spans="1:5" ht="11.25" customHeight="1">
      <c r="A50" s="235"/>
      <c r="B50" s="2" t="s">
        <v>29</v>
      </c>
      <c r="C50" s="6" t="s">
        <v>47</v>
      </c>
      <c r="D50" s="151"/>
      <c r="E50" s="166"/>
    </row>
    <row r="51" spans="1:5" ht="12.75">
      <c r="A51" s="235"/>
      <c r="B51" s="2" t="s">
        <v>24</v>
      </c>
      <c r="C51" s="6" t="s">
        <v>47</v>
      </c>
      <c r="D51" s="151"/>
      <c r="E51" s="166"/>
    </row>
    <row r="52" spans="1:5" ht="12.75">
      <c r="A52" s="235"/>
      <c r="B52" s="2" t="s">
        <v>30</v>
      </c>
      <c r="C52" s="6" t="s">
        <v>47</v>
      </c>
      <c r="D52" s="151"/>
      <c r="E52" s="166"/>
    </row>
    <row r="53" spans="1:5" ht="25.5">
      <c r="A53" s="235"/>
      <c r="B53" s="2" t="s">
        <v>31</v>
      </c>
      <c r="C53" s="6" t="s">
        <v>47</v>
      </c>
      <c r="D53" s="151"/>
      <c r="E53" s="166"/>
    </row>
    <row r="54" spans="1:5" ht="24" customHeight="1">
      <c r="A54" s="236"/>
      <c r="B54" s="2" t="s">
        <v>32</v>
      </c>
      <c r="C54" s="6" t="s">
        <v>47</v>
      </c>
      <c r="D54" s="151"/>
      <c r="E54" s="166"/>
    </row>
    <row r="55" spans="1:5" ht="25.5">
      <c r="A55" s="239" t="s">
        <v>58</v>
      </c>
      <c r="B55" s="158" t="s">
        <v>207</v>
      </c>
      <c r="C55" s="147" t="s">
        <v>17</v>
      </c>
      <c r="D55" s="160">
        <f>(D57+D59+D64+D65+D66+D67)/6</f>
        <v>37349.62</v>
      </c>
      <c r="E55" s="170">
        <v>110.6</v>
      </c>
    </row>
    <row r="56" spans="1:5" ht="12.75">
      <c r="A56" s="235"/>
      <c r="B56" s="225" t="s">
        <v>85</v>
      </c>
      <c r="C56" s="226"/>
      <c r="D56" s="226"/>
      <c r="E56" s="227"/>
    </row>
    <row r="57" spans="1:5" ht="12.75">
      <c r="A57" s="235"/>
      <c r="B57" s="7" t="s">
        <v>25</v>
      </c>
      <c r="C57" s="3" t="s">
        <v>17</v>
      </c>
      <c r="D57" s="161">
        <v>20530</v>
      </c>
      <c r="E57" s="166">
        <v>100</v>
      </c>
    </row>
    <row r="58" spans="1:5" ht="12.75">
      <c r="A58" s="235"/>
      <c r="B58" s="7" t="s">
        <v>26</v>
      </c>
      <c r="C58" s="3" t="s">
        <v>17</v>
      </c>
      <c r="D58" s="151"/>
      <c r="E58" s="166"/>
    </row>
    <row r="59" spans="1:5" ht="12.75">
      <c r="A59" s="235"/>
      <c r="B59" s="7" t="s">
        <v>20</v>
      </c>
      <c r="C59" s="3" t="s">
        <v>17</v>
      </c>
      <c r="D59" s="151">
        <v>40877</v>
      </c>
      <c r="E59" s="169">
        <v>111.08</v>
      </c>
    </row>
    <row r="60" spans="1:5" ht="12.75" customHeight="1">
      <c r="A60" s="235"/>
      <c r="B60" s="7" t="s">
        <v>27</v>
      </c>
      <c r="C60" s="3" t="s">
        <v>17</v>
      </c>
      <c r="D60" s="189"/>
      <c r="E60" s="172"/>
    </row>
    <row r="61" spans="1:5" ht="12.75">
      <c r="A61" s="235"/>
      <c r="B61" s="7" t="s">
        <v>19</v>
      </c>
      <c r="C61" s="3" t="s">
        <v>17</v>
      </c>
      <c r="D61" s="151"/>
      <c r="E61" s="166"/>
    </row>
    <row r="62" spans="1:5" ht="36.75" customHeight="1">
      <c r="A62" s="235"/>
      <c r="B62" s="7" t="s">
        <v>28</v>
      </c>
      <c r="C62" s="3" t="s">
        <v>17</v>
      </c>
      <c r="D62" s="151"/>
      <c r="E62" s="166"/>
    </row>
    <row r="63" spans="1:5" ht="12.75">
      <c r="A63" s="235"/>
      <c r="B63" s="7" t="s">
        <v>29</v>
      </c>
      <c r="C63" s="3" t="s">
        <v>17</v>
      </c>
      <c r="D63" s="151"/>
      <c r="E63" s="166"/>
    </row>
    <row r="64" spans="1:5" ht="12.75">
      <c r="A64" s="235"/>
      <c r="B64" s="7" t="s">
        <v>24</v>
      </c>
      <c r="C64" s="3" t="s">
        <v>17</v>
      </c>
      <c r="D64" s="161">
        <v>35607</v>
      </c>
      <c r="E64" s="169">
        <v>113.3</v>
      </c>
    </row>
    <row r="65" spans="1:5" ht="12.75">
      <c r="A65" s="235"/>
      <c r="B65" s="7" t="s">
        <v>30</v>
      </c>
      <c r="C65" s="3" t="s">
        <v>17</v>
      </c>
      <c r="D65" s="161">
        <v>35000</v>
      </c>
      <c r="E65" s="169">
        <v>100</v>
      </c>
    </row>
    <row r="66" spans="1:5" ht="25.5">
      <c r="A66" s="235"/>
      <c r="B66" s="7" t="s">
        <v>31</v>
      </c>
      <c r="C66" s="3" t="s">
        <v>17</v>
      </c>
      <c r="D66" s="161">
        <v>54727</v>
      </c>
      <c r="E66" s="172">
        <v>163</v>
      </c>
    </row>
    <row r="67" spans="1:5" ht="26.25" thickBot="1">
      <c r="A67" s="240"/>
      <c r="B67" s="24" t="s">
        <v>32</v>
      </c>
      <c r="C67" s="25" t="s">
        <v>17</v>
      </c>
      <c r="D67" s="196">
        <v>37356.72</v>
      </c>
      <c r="E67" s="173">
        <v>109.47</v>
      </c>
    </row>
    <row r="68" spans="1:5" ht="15.75" customHeight="1" thickBot="1">
      <c r="A68" s="213" t="s">
        <v>227</v>
      </c>
      <c r="B68" s="214"/>
      <c r="C68" s="214"/>
      <c r="D68" s="214"/>
      <c r="E68" s="238"/>
    </row>
    <row r="69" spans="1:5" ht="66.75" customHeight="1">
      <c r="A69" s="21" t="s">
        <v>51</v>
      </c>
      <c r="B69" s="22" t="s">
        <v>93</v>
      </c>
      <c r="C69" s="28" t="s">
        <v>59</v>
      </c>
      <c r="D69" s="190">
        <v>179.905</v>
      </c>
      <c r="E69" s="205">
        <v>115.32</v>
      </c>
    </row>
    <row r="70" spans="1:5" ht="37.5" customHeight="1">
      <c r="A70" s="6" t="s">
        <v>60</v>
      </c>
      <c r="B70" s="96" t="s">
        <v>197</v>
      </c>
      <c r="C70" s="6" t="s">
        <v>87</v>
      </c>
      <c r="D70" s="151"/>
      <c r="E70" s="151"/>
    </row>
    <row r="71" spans="1:5" ht="21.75" customHeight="1">
      <c r="A71" s="6"/>
      <c r="B71" s="96"/>
      <c r="C71" s="6"/>
      <c r="D71" s="151"/>
      <c r="E71" s="151"/>
    </row>
    <row r="72" spans="1:5" ht="23.25" customHeight="1">
      <c r="A72" s="6"/>
      <c r="B72" s="96"/>
      <c r="C72" s="6"/>
      <c r="D72" s="151"/>
      <c r="E72" s="151"/>
    </row>
    <row r="73" spans="1:5" s="94" customFormat="1" ht="14.25" customHeight="1" thickBot="1">
      <c r="A73" s="237" t="s">
        <v>208</v>
      </c>
      <c r="B73" s="215"/>
      <c r="C73" s="215"/>
      <c r="D73" s="215"/>
      <c r="E73" s="216"/>
    </row>
    <row r="74" spans="1:5" ht="25.5">
      <c r="A74" s="253" t="s">
        <v>61</v>
      </c>
      <c r="B74" s="163" t="s">
        <v>94</v>
      </c>
      <c r="C74" s="163" t="s">
        <v>59</v>
      </c>
      <c r="D74" s="191">
        <f>D76+D77</f>
        <v>99.785</v>
      </c>
      <c r="E74" s="175"/>
    </row>
    <row r="75" spans="1:5" ht="12.75">
      <c r="A75" s="254"/>
      <c r="B75" s="256" t="s">
        <v>86</v>
      </c>
      <c r="C75" s="257"/>
      <c r="D75" s="257"/>
      <c r="E75" s="258"/>
    </row>
    <row r="76" spans="1:5" ht="12.75">
      <c r="A76" s="254"/>
      <c r="B76" s="162" t="s">
        <v>6</v>
      </c>
      <c r="C76" s="164" t="s">
        <v>59</v>
      </c>
      <c r="D76" s="192">
        <v>0</v>
      </c>
      <c r="E76" s="176">
        <v>0</v>
      </c>
    </row>
    <row r="77" spans="1:5" ht="13.5" thickBot="1">
      <c r="A77" s="255"/>
      <c r="B77" s="162" t="s">
        <v>7</v>
      </c>
      <c r="C77" s="164" t="s">
        <v>59</v>
      </c>
      <c r="D77" s="192">
        <v>99.785</v>
      </c>
      <c r="E77" s="176">
        <v>0.76</v>
      </c>
    </row>
    <row r="78" spans="1:5" s="91" customFormat="1" ht="27" customHeight="1">
      <c r="A78" s="250" t="s">
        <v>62</v>
      </c>
      <c r="B78" s="29" t="s">
        <v>8</v>
      </c>
      <c r="C78" s="29"/>
      <c r="D78" s="177">
        <f>D79+D80+D81+D82+D83+D84</f>
        <v>79.7</v>
      </c>
      <c r="E78" s="177"/>
    </row>
    <row r="79" spans="1:5" s="91" customFormat="1" ht="12" customHeight="1">
      <c r="A79" s="251"/>
      <c r="B79" s="92" t="s">
        <v>9</v>
      </c>
      <c r="C79" s="93" t="s">
        <v>87</v>
      </c>
      <c r="D79" s="193"/>
      <c r="E79" s="178"/>
    </row>
    <row r="80" spans="1:5" s="91" customFormat="1" ht="12.75">
      <c r="A80" s="251"/>
      <c r="B80" s="92" t="s">
        <v>10</v>
      </c>
      <c r="C80" s="93" t="s">
        <v>87</v>
      </c>
      <c r="D80" s="193">
        <v>35</v>
      </c>
      <c r="E80" s="178">
        <v>100</v>
      </c>
    </row>
    <row r="81" spans="1:5" s="91" customFormat="1" ht="15" customHeight="1">
      <c r="A81" s="251"/>
      <c r="B81" s="92" t="s">
        <v>14</v>
      </c>
      <c r="C81" s="93" t="s">
        <v>87</v>
      </c>
      <c r="D81" s="193">
        <v>20</v>
      </c>
      <c r="E81" s="178">
        <v>109</v>
      </c>
    </row>
    <row r="82" spans="1:5" s="91" customFormat="1" ht="14.25" customHeight="1">
      <c r="A82" s="251"/>
      <c r="B82" s="92" t="s">
        <v>13</v>
      </c>
      <c r="C82" s="93" t="s">
        <v>87</v>
      </c>
      <c r="D82" s="193">
        <v>22.2</v>
      </c>
      <c r="E82" s="178">
        <v>111</v>
      </c>
    </row>
    <row r="83" spans="1:5" s="91" customFormat="1" ht="13.5" customHeight="1">
      <c r="A83" s="251"/>
      <c r="B83" s="92" t="s">
        <v>11</v>
      </c>
      <c r="C83" s="93" t="s">
        <v>16</v>
      </c>
      <c r="D83" s="193">
        <v>2.5</v>
      </c>
      <c r="E83" s="178">
        <v>250</v>
      </c>
    </row>
    <row r="84" spans="1:5" s="91" customFormat="1" ht="12" customHeight="1" thickBot="1">
      <c r="A84" s="252"/>
      <c r="B84" s="92" t="s">
        <v>12</v>
      </c>
      <c r="C84" s="93" t="s">
        <v>15</v>
      </c>
      <c r="D84" s="193"/>
      <c r="E84" s="178"/>
    </row>
    <row r="85" spans="1:5" ht="15.75" customHeight="1" thickBot="1">
      <c r="A85" s="213" t="s">
        <v>228</v>
      </c>
      <c r="B85" s="214"/>
      <c r="C85" s="214"/>
      <c r="D85" s="214"/>
      <c r="E85" s="238"/>
    </row>
    <row r="86" spans="1:5" ht="12.75">
      <c r="A86" s="21" t="s">
        <v>199</v>
      </c>
      <c r="B86" s="31" t="s">
        <v>65</v>
      </c>
      <c r="C86" s="28" t="s">
        <v>18</v>
      </c>
      <c r="D86" s="190"/>
      <c r="E86" s="174"/>
    </row>
    <row r="87" spans="1:5" ht="12.75">
      <c r="A87" s="15" t="s">
        <v>52</v>
      </c>
      <c r="B87" s="30" t="s">
        <v>66</v>
      </c>
      <c r="C87" s="3" t="s">
        <v>18</v>
      </c>
      <c r="D87" s="151"/>
      <c r="E87" s="166"/>
    </row>
    <row r="88" spans="1:5" ht="13.5" thickBot="1">
      <c r="A88" s="23" t="s">
        <v>64</v>
      </c>
      <c r="B88" s="32" t="s">
        <v>67</v>
      </c>
      <c r="C88" s="25" t="s">
        <v>18</v>
      </c>
      <c r="D88" s="194"/>
      <c r="E88" s="167"/>
    </row>
    <row r="89" spans="1:5" ht="15.75" customHeight="1" thickBot="1">
      <c r="A89" s="213" t="s">
        <v>229</v>
      </c>
      <c r="B89" s="214"/>
      <c r="C89" s="214"/>
      <c r="D89" s="214"/>
      <c r="E89" s="238"/>
    </row>
    <row r="90" spans="1:5" ht="12.75">
      <c r="A90" s="234" t="s">
        <v>53</v>
      </c>
      <c r="B90" s="33" t="s">
        <v>209</v>
      </c>
      <c r="C90" s="11" t="s">
        <v>63</v>
      </c>
      <c r="D90" s="207">
        <f>D103</f>
        <v>5689</v>
      </c>
      <c r="E90" s="208">
        <v>90.66</v>
      </c>
    </row>
    <row r="91" spans="1:5" ht="12.75">
      <c r="A91" s="235"/>
      <c r="B91" s="225" t="s">
        <v>88</v>
      </c>
      <c r="C91" s="226"/>
      <c r="D91" s="226"/>
      <c r="E91" s="227"/>
    </row>
    <row r="92" spans="1:5" ht="12.75">
      <c r="A92" s="235"/>
      <c r="B92" s="34" t="s">
        <v>25</v>
      </c>
      <c r="C92" s="3" t="s">
        <v>18</v>
      </c>
      <c r="D92" s="151"/>
      <c r="E92" s="166"/>
    </row>
    <row r="93" spans="1:5" ht="12.75">
      <c r="A93" s="235"/>
      <c r="B93" s="34" t="s">
        <v>26</v>
      </c>
      <c r="C93" s="3" t="s">
        <v>18</v>
      </c>
      <c r="D93" s="151"/>
      <c r="E93" s="166"/>
    </row>
    <row r="94" spans="1:5" ht="12.75">
      <c r="A94" s="235"/>
      <c r="B94" s="34" t="s">
        <v>20</v>
      </c>
      <c r="C94" s="3" t="s">
        <v>18</v>
      </c>
      <c r="D94" s="161">
        <v>179.905</v>
      </c>
      <c r="E94" s="169">
        <v>34.6</v>
      </c>
    </row>
    <row r="95" spans="1:5" ht="25.5" customHeight="1">
      <c r="A95" s="235"/>
      <c r="B95" s="34" t="s">
        <v>27</v>
      </c>
      <c r="C95" s="3" t="s">
        <v>18</v>
      </c>
      <c r="D95" s="151"/>
      <c r="E95" s="166"/>
    </row>
    <row r="96" spans="1:5" ht="12.75">
      <c r="A96" s="235"/>
      <c r="B96" s="34" t="s">
        <v>19</v>
      </c>
      <c r="C96" s="3" t="s">
        <v>18</v>
      </c>
      <c r="D96" s="151"/>
      <c r="E96" s="166"/>
    </row>
    <row r="97" spans="1:5" ht="37.5" customHeight="1">
      <c r="A97" s="235"/>
      <c r="B97" s="34" t="s">
        <v>28</v>
      </c>
      <c r="C97" s="3" t="s">
        <v>18</v>
      </c>
      <c r="D97" s="151"/>
      <c r="E97" s="166"/>
    </row>
    <row r="98" spans="1:5" ht="12.75">
      <c r="A98" s="235"/>
      <c r="B98" s="34" t="s">
        <v>29</v>
      </c>
      <c r="C98" s="3" t="s">
        <v>18</v>
      </c>
      <c r="D98" s="151"/>
      <c r="E98" s="166"/>
    </row>
    <row r="99" spans="1:5" ht="12.75">
      <c r="A99" s="235"/>
      <c r="B99" s="7" t="s">
        <v>24</v>
      </c>
      <c r="C99" s="3" t="s">
        <v>18</v>
      </c>
      <c r="D99" s="151"/>
      <c r="E99" s="166"/>
    </row>
    <row r="100" spans="1:5" ht="12.75">
      <c r="A100" s="235"/>
      <c r="B100" s="7" t="s">
        <v>30</v>
      </c>
      <c r="C100" s="3" t="s">
        <v>18</v>
      </c>
      <c r="D100" s="151"/>
      <c r="E100" s="166"/>
    </row>
    <row r="101" spans="1:5" ht="25.5">
      <c r="A101" s="235"/>
      <c r="B101" s="7" t="s">
        <v>31</v>
      </c>
      <c r="C101" s="3" t="s">
        <v>18</v>
      </c>
      <c r="D101" s="161">
        <v>4478.09</v>
      </c>
      <c r="E101" s="169">
        <v>85.43</v>
      </c>
    </row>
    <row r="102" spans="1:5" ht="25.5">
      <c r="A102" s="236"/>
      <c r="B102" s="37" t="s">
        <v>32</v>
      </c>
      <c r="C102" s="3" t="s">
        <v>18</v>
      </c>
      <c r="D102" s="209">
        <v>1031</v>
      </c>
      <c r="E102" s="169">
        <v>200.97</v>
      </c>
    </row>
    <row r="103" spans="1:5" ht="24" customHeight="1">
      <c r="A103" s="239" t="s">
        <v>54</v>
      </c>
      <c r="B103" s="5" t="s">
        <v>216</v>
      </c>
      <c r="C103" s="3" t="s">
        <v>18</v>
      </c>
      <c r="D103" s="161">
        <f>D106+D107</f>
        <v>5689</v>
      </c>
      <c r="E103" s="169">
        <v>4.7</v>
      </c>
    </row>
    <row r="104" spans="1:5" ht="12.75">
      <c r="A104" s="235"/>
      <c r="B104" s="225" t="s">
        <v>85</v>
      </c>
      <c r="C104" s="226"/>
      <c r="D104" s="226"/>
      <c r="E104" s="227"/>
    </row>
    <row r="105" spans="1:5" ht="12.75">
      <c r="A105" s="235"/>
      <c r="B105" s="5" t="s">
        <v>157</v>
      </c>
      <c r="C105" s="3" t="s">
        <v>18</v>
      </c>
      <c r="D105" s="151"/>
      <c r="E105" s="166"/>
    </row>
    <row r="106" spans="1:5" ht="12" customHeight="1">
      <c r="A106" s="235"/>
      <c r="B106" s="5" t="s">
        <v>158</v>
      </c>
      <c r="C106" s="3" t="s">
        <v>18</v>
      </c>
      <c r="D106" s="161">
        <v>1031</v>
      </c>
      <c r="E106" s="169">
        <v>51.91</v>
      </c>
    </row>
    <row r="107" spans="1:5" ht="12" customHeight="1">
      <c r="A107" s="235"/>
      <c r="B107" s="5" t="s">
        <v>159</v>
      </c>
      <c r="C107" s="3" t="s">
        <v>18</v>
      </c>
      <c r="D107" s="161">
        <v>4658</v>
      </c>
      <c r="E107" s="169">
        <v>108.6</v>
      </c>
    </row>
    <row r="108" spans="1:5" ht="11.25" customHeight="1">
      <c r="A108" s="235"/>
      <c r="B108" s="5" t="s">
        <v>214</v>
      </c>
      <c r="C108" s="3" t="s">
        <v>18</v>
      </c>
      <c r="D108" s="151"/>
      <c r="E108" s="166"/>
    </row>
    <row r="109" spans="1:5" ht="12" customHeight="1">
      <c r="A109" s="236"/>
      <c r="B109" s="5" t="s">
        <v>160</v>
      </c>
      <c r="C109" s="3" t="s">
        <v>18</v>
      </c>
      <c r="D109" s="151"/>
      <c r="E109" s="166"/>
    </row>
    <row r="110" spans="1:5" ht="12" customHeight="1">
      <c r="A110" s="87" t="s">
        <v>68</v>
      </c>
      <c r="B110" s="35" t="s">
        <v>156</v>
      </c>
      <c r="C110" s="3" t="s">
        <v>18</v>
      </c>
      <c r="D110" s="195"/>
      <c r="E110" s="179"/>
    </row>
    <row r="111" spans="1:5" ht="12" customHeight="1">
      <c r="A111" s="87" t="s">
        <v>154</v>
      </c>
      <c r="B111" s="4" t="s">
        <v>40</v>
      </c>
      <c r="C111" s="6" t="s">
        <v>35</v>
      </c>
      <c r="D111" s="195"/>
      <c r="E111" s="179"/>
    </row>
    <row r="112" spans="1:5" ht="13.5" customHeight="1" thickBot="1">
      <c r="A112" s="26" t="s">
        <v>210</v>
      </c>
      <c r="B112" s="5" t="s">
        <v>41</v>
      </c>
      <c r="C112" s="6" t="s">
        <v>213</v>
      </c>
      <c r="D112" s="195"/>
      <c r="E112" s="179"/>
    </row>
    <row r="113" spans="1:5" ht="15.75" customHeight="1" thickBot="1">
      <c r="A113" s="213" t="s">
        <v>230</v>
      </c>
      <c r="B113" s="214"/>
      <c r="C113" s="214"/>
      <c r="D113" s="214"/>
      <c r="E113" s="238"/>
    </row>
    <row r="114" spans="1:5" ht="32.25" customHeight="1">
      <c r="A114" s="234" t="s">
        <v>246</v>
      </c>
      <c r="B114" s="13" t="s">
        <v>234</v>
      </c>
      <c r="C114" s="11" t="s">
        <v>18</v>
      </c>
      <c r="D114" s="187"/>
      <c r="E114" s="165"/>
    </row>
    <row r="115" spans="1:5" ht="12.75">
      <c r="A115" s="235"/>
      <c r="B115" s="225" t="s">
        <v>211</v>
      </c>
      <c r="C115" s="226"/>
      <c r="D115" s="226"/>
      <c r="E115" s="227"/>
    </row>
    <row r="116" spans="1:5" ht="12.75">
      <c r="A116" s="235"/>
      <c r="B116" s="5" t="s">
        <v>20</v>
      </c>
      <c r="C116" s="3" t="s">
        <v>18</v>
      </c>
      <c r="D116" s="151"/>
      <c r="E116" s="166"/>
    </row>
    <row r="117" spans="1:5" ht="12.75">
      <c r="A117" s="235"/>
      <c r="B117" s="5" t="s">
        <v>21</v>
      </c>
      <c r="C117" s="3" t="s">
        <v>18</v>
      </c>
      <c r="D117" s="151"/>
      <c r="E117" s="166"/>
    </row>
    <row r="118" spans="1:5" ht="12.75">
      <c r="A118" s="236"/>
      <c r="B118" s="5" t="s">
        <v>19</v>
      </c>
      <c r="C118" s="3" t="s">
        <v>18</v>
      </c>
      <c r="D118" s="151"/>
      <c r="E118" s="166"/>
    </row>
    <row r="119" spans="1:5" ht="12.75">
      <c r="A119" s="262" t="s">
        <v>247</v>
      </c>
      <c r="B119" s="259" t="s">
        <v>79</v>
      </c>
      <c r="C119" s="260"/>
      <c r="D119" s="260"/>
      <c r="E119" s="261"/>
    </row>
    <row r="120" spans="1:5" ht="12.75">
      <c r="A120" s="263"/>
      <c r="B120" s="5" t="s">
        <v>236</v>
      </c>
      <c r="C120" s="3" t="s">
        <v>80</v>
      </c>
      <c r="D120" s="151"/>
      <c r="E120" s="166"/>
    </row>
    <row r="121" spans="1:5" ht="12.75">
      <c r="A121" s="263"/>
      <c r="B121" s="5" t="s">
        <v>235</v>
      </c>
      <c r="C121" s="3" t="s">
        <v>80</v>
      </c>
      <c r="D121" s="151"/>
      <c r="E121" s="166"/>
    </row>
    <row r="122" spans="1:5" ht="12.75" customHeight="1" thickBot="1">
      <c r="A122" s="264"/>
      <c r="B122" s="35" t="s">
        <v>260</v>
      </c>
      <c r="C122" s="10" t="s">
        <v>80</v>
      </c>
      <c r="D122" s="195"/>
      <c r="E122" s="179"/>
    </row>
    <row r="123" spans="1:5" ht="34.5" customHeight="1" thickBot="1">
      <c r="A123" s="213" t="s">
        <v>218</v>
      </c>
      <c r="B123" s="214"/>
      <c r="C123" s="214"/>
      <c r="D123" s="214"/>
      <c r="E123" s="238"/>
    </row>
    <row r="124" spans="1:5" ht="15" customHeight="1">
      <c r="A124" s="273" t="s">
        <v>69</v>
      </c>
      <c r="B124" s="148" t="s">
        <v>243</v>
      </c>
      <c r="C124" s="149" t="s">
        <v>18</v>
      </c>
      <c r="D124" s="188">
        <f>D126+D133+D139</f>
        <v>44822.24</v>
      </c>
      <c r="E124" s="168">
        <v>86.51</v>
      </c>
    </row>
    <row r="125" spans="1:5" ht="12.75">
      <c r="A125" s="274"/>
      <c r="B125" s="265" t="s">
        <v>85</v>
      </c>
      <c r="C125" s="266"/>
      <c r="D125" s="266"/>
      <c r="E125" s="267"/>
    </row>
    <row r="126" spans="1:5" ht="12.75">
      <c r="A126" s="274"/>
      <c r="B126" s="126" t="s">
        <v>222</v>
      </c>
      <c r="C126" s="127" t="s">
        <v>18</v>
      </c>
      <c r="D126" s="161">
        <f>D128+D129+D130+D131+D132</f>
        <v>19015.829999999998</v>
      </c>
      <c r="E126" s="169"/>
    </row>
    <row r="127" spans="1:5" ht="12.75">
      <c r="A127" s="274"/>
      <c r="B127" s="128" t="s">
        <v>85</v>
      </c>
      <c r="C127" s="127"/>
      <c r="D127" s="161"/>
      <c r="E127" s="169"/>
    </row>
    <row r="128" spans="1:5" ht="12.75">
      <c r="A128" s="274"/>
      <c r="B128" s="128" t="s">
        <v>242</v>
      </c>
      <c r="C128" s="127" t="s">
        <v>18</v>
      </c>
      <c r="D128" s="161">
        <v>17725.42</v>
      </c>
      <c r="E128" s="169"/>
    </row>
    <row r="129" spans="1:5" ht="12.75" customHeight="1">
      <c r="A129" s="274"/>
      <c r="B129" s="128" t="s">
        <v>220</v>
      </c>
      <c r="C129" s="127" t="s">
        <v>18</v>
      </c>
      <c r="D129" s="161">
        <v>359.66</v>
      </c>
      <c r="E129" s="169">
        <v>604</v>
      </c>
    </row>
    <row r="130" spans="1:5" ht="12.75">
      <c r="A130" s="274"/>
      <c r="B130" s="128" t="s">
        <v>22</v>
      </c>
      <c r="C130" s="127" t="s">
        <v>18</v>
      </c>
      <c r="D130" s="161">
        <v>930.75</v>
      </c>
      <c r="E130" s="169"/>
    </row>
    <row r="131" spans="1:5" ht="11.25" customHeight="1">
      <c r="A131" s="274"/>
      <c r="B131" s="128" t="s">
        <v>223</v>
      </c>
      <c r="C131" s="127" t="s">
        <v>18</v>
      </c>
      <c r="D131" s="161"/>
      <c r="E131" s="169"/>
    </row>
    <row r="132" spans="1:5" ht="27" customHeight="1">
      <c r="A132" s="274"/>
      <c r="B132" s="128" t="s">
        <v>244</v>
      </c>
      <c r="C132" s="127" t="s">
        <v>18</v>
      </c>
      <c r="D132" s="161"/>
      <c r="E132" s="169"/>
    </row>
    <row r="133" spans="1:5" ht="15" customHeight="1">
      <c r="A133" s="274"/>
      <c r="B133" s="150" t="s">
        <v>224</v>
      </c>
      <c r="C133" s="147" t="s">
        <v>18</v>
      </c>
      <c r="D133" s="160">
        <f>D134+D135+D136+D137+D138</f>
        <v>1250.0300000000002</v>
      </c>
      <c r="E133" s="170">
        <v>104.1</v>
      </c>
    </row>
    <row r="134" spans="1:5" ht="27" customHeight="1">
      <c r="A134" s="274"/>
      <c r="B134" s="128" t="s">
        <v>219</v>
      </c>
      <c r="C134" s="127" t="s">
        <v>18</v>
      </c>
      <c r="D134" s="161">
        <v>123.11</v>
      </c>
      <c r="E134" s="169">
        <v>83.8</v>
      </c>
    </row>
    <row r="135" spans="1:5" ht="27" customHeight="1">
      <c r="A135" s="274"/>
      <c r="B135" s="129" t="s">
        <v>89</v>
      </c>
      <c r="C135" s="127" t="s">
        <v>18</v>
      </c>
      <c r="D135" s="161">
        <v>682.19</v>
      </c>
      <c r="E135" s="169">
        <v>83.7</v>
      </c>
    </row>
    <row r="136" spans="1:5" ht="27" customHeight="1">
      <c r="A136" s="274"/>
      <c r="B136" s="130" t="s">
        <v>70</v>
      </c>
      <c r="C136" s="127" t="s">
        <v>18</v>
      </c>
      <c r="D136" s="161">
        <v>0</v>
      </c>
      <c r="E136" s="169"/>
    </row>
    <row r="137" spans="1:5" ht="15.75" customHeight="1">
      <c r="A137" s="274"/>
      <c r="B137" s="131" t="s">
        <v>231</v>
      </c>
      <c r="C137" s="127" t="s">
        <v>18</v>
      </c>
      <c r="D137" s="161">
        <f>8.12+1.2</f>
        <v>9.319999999999999</v>
      </c>
      <c r="E137" s="169">
        <v>1150</v>
      </c>
    </row>
    <row r="138" spans="1:5" ht="12.75">
      <c r="A138" s="274"/>
      <c r="B138" s="132" t="s">
        <v>71</v>
      </c>
      <c r="C138" s="127" t="s">
        <v>18</v>
      </c>
      <c r="D138" s="161">
        <v>435.41</v>
      </c>
      <c r="E138" s="169">
        <v>183</v>
      </c>
    </row>
    <row r="139" spans="1:5" ht="28.5" customHeight="1">
      <c r="A139" s="274"/>
      <c r="B139" s="132" t="s">
        <v>233</v>
      </c>
      <c r="C139" s="127" t="s">
        <v>18</v>
      </c>
      <c r="D139" s="161">
        <v>24556.38</v>
      </c>
      <c r="E139" s="169">
        <v>86.58</v>
      </c>
    </row>
    <row r="140" spans="1:5" ht="11.25" customHeight="1">
      <c r="A140" s="275" t="s">
        <v>78</v>
      </c>
      <c r="B140" s="146" t="s">
        <v>95</v>
      </c>
      <c r="C140" s="147" t="s">
        <v>18</v>
      </c>
      <c r="D140" s="160">
        <f>SUM(D141:D151)</f>
        <v>46671.79</v>
      </c>
      <c r="E140" s="170">
        <v>98.36</v>
      </c>
    </row>
    <row r="141" spans="1:5" ht="12" customHeight="1">
      <c r="A141" s="274"/>
      <c r="B141" s="128" t="s">
        <v>23</v>
      </c>
      <c r="C141" s="127" t="s">
        <v>18</v>
      </c>
      <c r="D141" s="161">
        <v>14362.8</v>
      </c>
      <c r="E141" s="169">
        <v>103.48</v>
      </c>
    </row>
    <row r="142" spans="1:5" ht="12" customHeight="1">
      <c r="A142" s="274"/>
      <c r="B142" s="133" t="s">
        <v>169</v>
      </c>
      <c r="C142" s="127" t="s">
        <v>18</v>
      </c>
      <c r="D142" s="186">
        <v>254.4</v>
      </c>
      <c r="E142" s="169">
        <v>108.86</v>
      </c>
    </row>
    <row r="143" spans="1:5" ht="25.5" customHeight="1">
      <c r="A143" s="274"/>
      <c r="B143" s="134" t="s">
        <v>170</v>
      </c>
      <c r="C143" s="127" t="s">
        <v>18</v>
      </c>
      <c r="D143" s="161">
        <v>326</v>
      </c>
      <c r="E143" s="169">
        <v>32.8</v>
      </c>
    </row>
    <row r="144" spans="1:5" ht="12" customHeight="1">
      <c r="A144" s="274"/>
      <c r="B144" s="133" t="s">
        <v>171</v>
      </c>
      <c r="C144" s="127" t="s">
        <v>18</v>
      </c>
      <c r="D144" s="161">
        <v>7052.25</v>
      </c>
      <c r="E144" s="169">
        <v>119.19</v>
      </c>
    </row>
    <row r="145" spans="1:5" ht="12" customHeight="1">
      <c r="A145" s="274"/>
      <c r="B145" s="133" t="s">
        <v>172</v>
      </c>
      <c r="C145" s="127" t="s">
        <v>18</v>
      </c>
      <c r="D145" s="161">
        <v>14152.03</v>
      </c>
      <c r="E145" s="169">
        <v>86.06</v>
      </c>
    </row>
    <row r="146" spans="1:5" ht="12.75">
      <c r="A146" s="274"/>
      <c r="B146" s="133" t="s">
        <v>221</v>
      </c>
      <c r="C146" s="127" t="s">
        <v>18</v>
      </c>
      <c r="D146" s="161"/>
      <c r="E146" s="169"/>
    </row>
    <row r="147" spans="1:5" ht="13.5" customHeight="1">
      <c r="A147" s="274"/>
      <c r="B147" s="133" t="s">
        <v>173</v>
      </c>
      <c r="C147" s="127" t="s">
        <v>18</v>
      </c>
      <c r="D147" s="161">
        <v>366.17</v>
      </c>
      <c r="E147" s="169">
        <v>78.6</v>
      </c>
    </row>
    <row r="148" spans="1:5" ht="12.75" customHeight="1">
      <c r="A148" s="274"/>
      <c r="B148" s="135" t="s">
        <v>261</v>
      </c>
      <c r="C148" s="127" t="s">
        <v>18</v>
      </c>
      <c r="D148" s="161">
        <v>7696.77</v>
      </c>
      <c r="E148" s="169">
        <v>115.94</v>
      </c>
    </row>
    <row r="149" spans="1:5" ht="12.75" customHeight="1">
      <c r="A149" s="274"/>
      <c r="B149" s="134" t="s">
        <v>262</v>
      </c>
      <c r="C149" s="127" t="s">
        <v>18</v>
      </c>
      <c r="D149" s="161"/>
      <c r="E149" s="169"/>
    </row>
    <row r="150" spans="1:5" ht="12.75" customHeight="1">
      <c r="A150" s="274"/>
      <c r="B150" s="134" t="s">
        <v>174</v>
      </c>
      <c r="C150" s="127" t="s">
        <v>18</v>
      </c>
      <c r="D150" s="161">
        <v>1389.69</v>
      </c>
      <c r="E150" s="169">
        <v>270.27</v>
      </c>
    </row>
    <row r="151" spans="1:5" ht="12.75" customHeight="1">
      <c r="A151" s="274"/>
      <c r="B151" s="134" t="s">
        <v>263</v>
      </c>
      <c r="C151" s="127" t="s">
        <v>18</v>
      </c>
      <c r="D151" s="161">
        <v>1071.68</v>
      </c>
      <c r="E151" s="169">
        <v>50.36</v>
      </c>
    </row>
    <row r="152" spans="1:5" ht="13.5" customHeight="1">
      <c r="A152" s="274"/>
      <c r="B152" s="134" t="s">
        <v>267</v>
      </c>
      <c r="C152" s="127" t="s">
        <v>18</v>
      </c>
      <c r="D152" s="161"/>
      <c r="E152" s="169"/>
    </row>
    <row r="153" spans="1:5" ht="13.5" customHeight="1">
      <c r="A153" s="274"/>
      <c r="B153" s="134" t="s">
        <v>264</v>
      </c>
      <c r="C153" s="127" t="s">
        <v>18</v>
      </c>
      <c r="D153" s="161"/>
      <c r="E153" s="169"/>
    </row>
    <row r="154" spans="1:5" ht="26.25" customHeight="1">
      <c r="A154" s="274"/>
      <c r="B154" s="136" t="s">
        <v>265</v>
      </c>
      <c r="C154" s="127" t="s">
        <v>18</v>
      </c>
      <c r="D154" s="161"/>
      <c r="E154" s="169"/>
    </row>
    <row r="155" spans="1:5" ht="27.75" customHeight="1">
      <c r="A155" s="137" t="s">
        <v>248</v>
      </c>
      <c r="B155" s="128" t="s">
        <v>97</v>
      </c>
      <c r="C155" s="127" t="s">
        <v>212</v>
      </c>
      <c r="D155" s="161">
        <v>6864.05</v>
      </c>
      <c r="E155" s="169">
        <v>86.15</v>
      </c>
    </row>
    <row r="156" spans="1:5" ht="26.25" thickBot="1">
      <c r="A156" s="138" t="s">
        <v>249</v>
      </c>
      <c r="B156" s="139" t="s">
        <v>96</v>
      </c>
      <c r="C156" s="140" t="s">
        <v>212</v>
      </c>
      <c r="D156" s="196">
        <v>7147.29</v>
      </c>
      <c r="E156" s="180">
        <v>97.96</v>
      </c>
    </row>
    <row r="157" spans="1:5" ht="19.5" customHeight="1" thickBot="1">
      <c r="A157" s="125"/>
      <c r="B157" s="271" t="s">
        <v>245</v>
      </c>
      <c r="C157" s="271"/>
      <c r="D157" s="271"/>
      <c r="E157" s="272"/>
    </row>
    <row r="158" spans="1:5" ht="53.25" customHeight="1" thickBot="1">
      <c r="A158" s="98" t="s">
        <v>72</v>
      </c>
      <c r="B158" s="97" t="s">
        <v>268</v>
      </c>
      <c r="C158" s="38" t="s">
        <v>34</v>
      </c>
      <c r="D158" s="210">
        <v>12.7</v>
      </c>
      <c r="E158" s="211">
        <f>7.46/12.7*100</f>
        <v>58.740157480314956</v>
      </c>
    </row>
    <row r="159" spans="1:5" ht="21" customHeight="1" thickBot="1">
      <c r="A159" s="276" t="s">
        <v>217</v>
      </c>
      <c r="B159" s="271"/>
      <c r="C159" s="271"/>
      <c r="D159" s="271"/>
      <c r="E159" s="272"/>
    </row>
    <row r="160" spans="1:5" ht="25.5">
      <c r="A160" s="26" t="s">
        <v>73</v>
      </c>
      <c r="B160" s="35" t="s">
        <v>237</v>
      </c>
      <c r="C160" s="95" t="s">
        <v>36</v>
      </c>
      <c r="D160" s="197" t="s">
        <v>279</v>
      </c>
      <c r="E160" s="181">
        <v>86</v>
      </c>
    </row>
    <row r="161" spans="1:5" ht="15.75" customHeight="1">
      <c r="A161" s="123"/>
      <c r="B161" s="122" t="s">
        <v>238</v>
      </c>
      <c r="C161" s="6" t="s">
        <v>36</v>
      </c>
      <c r="D161" s="151"/>
      <c r="E161" s="182"/>
    </row>
    <row r="162" spans="1:5" ht="15" customHeight="1">
      <c r="A162" s="124" t="s">
        <v>250</v>
      </c>
      <c r="B162" s="8" t="s">
        <v>37</v>
      </c>
      <c r="C162" s="12" t="s">
        <v>38</v>
      </c>
      <c r="D162" s="199">
        <v>30</v>
      </c>
      <c r="E162" s="183"/>
    </row>
    <row r="163" spans="1:5" ht="16.5" customHeight="1">
      <c r="A163" s="124" t="s">
        <v>251</v>
      </c>
      <c r="B163" s="4" t="s">
        <v>39</v>
      </c>
      <c r="C163" s="6" t="s">
        <v>33</v>
      </c>
      <c r="D163" s="198">
        <v>1.8</v>
      </c>
      <c r="E163" s="184"/>
    </row>
    <row r="164" spans="1:5" ht="25.5">
      <c r="A164" s="15" t="s">
        <v>252</v>
      </c>
      <c r="B164" s="30" t="s">
        <v>98</v>
      </c>
      <c r="C164" s="6" t="s">
        <v>33</v>
      </c>
      <c r="D164" s="198">
        <v>30.3</v>
      </c>
      <c r="E164" s="184">
        <v>87.3</v>
      </c>
    </row>
    <row r="165" spans="1:5" ht="26.25" customHeight="1">
      <c r="A165" s="15" t="s">
        <v>253</v>
      </c>
      <c r="B165" s="5" t="s">
        <v>99</v>
      </c>
      <c r="C165" s="6" t="s">
        <v>33</v>
      </c>
      <c r="D165" s="200" t="s">
        <v>288</v>
      </c>
      <c r="E165" s="202">
        <v>99.1</v>
      </c>
    </row>
    <row r="166" spans="1:5" ht="39.75" customHeight="1">
      <c r="A166" s="239" t="s">
        <v>254</v>
      </c>
      <c r="B166" s="159" t="s">
        <v>239</v>
      </c>
      <c r="C166" s="93" t="s">
        <v>33</v>
      </c>
      <c r="D166" s="201">
        <v>98.6</v>
      </c>
      <c r="E166" s="185">
        <v>98.6</v>
      </c>
    </row>
    <row r="167" spans="1:5" ht="16.5" customHeight="1">
      <c r="A167" s="277"/>
      <c r="B167" s="268" t="s">
        <v>85</v>
      </c>
      <c r="C167" s="269"/>
      <c r="D167" s="269"/>
      <c r="E167" s="270"/>
    </row>
    <row r="168" spans="1:5" ht="13.5" customHeight="1">
      <c r="A168" s="277"/>
      <c r="B168" s="5" t="s">
        <v>42</v>
      </c>
      <c r="C168" s="6" t="s">
        <v>33</v>
      </c>
      <c r="D168" s="151"/>
      <c r="E168" s="166"/>
    </row>
    <row r="169" spans="1:5" ht="12.75" customHeight="1">
      <c r="A169" s="277"/>
      <c r="B169" s="5" t="s">
        <v>43</v>
      </c>
      <c r="C169" s="6" t="s">
        <v>33</v>
      </c>
      <c r="D169" s="151"/>
      <c r="E169" s="166"/>
    </row>
    <row r="170" spans="1:5" ht="12" customHeight="1">
      <c r="A170" s="277"/>
      <c r="B170" s="5" t="s">
        <v>44</v>
      </c>
      <c r="C170" s="6" t="s">
        <v>33</v>
      </c>
      <c r="D170" s="151"/>
      <c r="E170" s="166"/>
    </row>
    <row r="171" spans="1:5" ht="11.25" customHeight="1">
      <c r="A171" s="277"/>
      <c r="B171" s="5" t="s">
        <v>45</v>
      </c>
      <c r="C171" s="6" t="s">
        <v>46</v>
      </c>
      <c r="D171" s="151"/>
      <c r="E171" s="166"/>
    </row>
    <row r="172" spans="1:5" ht="13.5" customHeight="1">
      <c r="A172" s="124" t="s">
        <v>255</v>
      </c>
      <c r="B172" s="5" t="s">
        <v>100</v>
      </c>
      <c r="C172" s="6" t="s">
        <v>3</v>
      </c>
      <c r="D172" s="198" t="s">
        <v>286</v>
      </c>
      <c r="E172" s="203" t="s">
        <v>287</v>
      </c>
    </row>
    <row r="173" spans="1:5" ht="27.75" customHeight="1">
      <c r="A173" s="124" t="s">
        <v>256</v>
      </c>
      <c r="B173" s="5" t="s">
        <v>101</v>
      </c>
      <c r="C173" s="6" t="s">
        <v>3</v>
      </c>
      <c r="D173" s="151">
        <v>0</v>
      </c>
      <c r="E173" s="203">
        <v>0</v>
      </c>
    </row>
    <row r="174" spans="1:5" ht="27.75" customHeight="1">
      <c r="A174" s="124" t="s">
        <v>257</v>
      </c>
      <c r="B174" s="5" t="s">
        <v>102</v>
      </c>
      <c r="C174" s="6" t="s">
        <v>34</v>
      </c>
      <c r="D174" s="151">
        <v>0.58</v>
      </c>
      <c r="E174" s="203">
        <v>62.4</v>
      </c>
    </row>
    <row r="175" spans="1:5" ht="29.25" customHeight="1" thickBot="1">
      <c r="A175" s="99" t="s">
        <v>258</v>
      </c>
      <c r="B175" s="19" t="s">
        <v>103</v>
      </c>
      <c r="C175" s="20" t="s">
        <v>34</v>
      </c>
      <c r="D175" s="194">
        <v>0</v>
      </c>
      <c r="E175" s="204">
        <v>0</v>
      </c>
    </row>
    <row r="176" ht="15" customHeight="1">
      <c r="A176" s="121"/>
    </row>
    <row r="177" ht="24" customHeight="1">
      <c r="A177" s="121"/>
    </row>
    <row r="178" ht="12.75">
      <c r="A178" s="121"/>
    </row>
    <row r="179" ht="12.75">
      <c r="A179" s="121"/>
    </row>
    <row r="185" ht="10.5" customHeight="1"/>
    <row r="186" ht="11.25" customHeight="1"/>
    <row r="187" ht="11.25" customHeight="1"/>
    <row r="188" ht="11.25" customHeight="1"/>
    <row r="189" ht="11.25" customHeight="1"/>
    <row r="192" ht="25.5" customHeight="1"/>
    <row r="193" ht="12.75" customHeight="1"/>
    <row r="284" ht="37.5" customHeight="1"/>
    <row r="295" ht="12.75" customHeight="1"/>
    <row r="296" ht="65.2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7" ht="13.5" customHeight="1"/>
    <row r="309" ht="12" customHeight="1"/>
    <row r="313" ht="13.5" customHeight="1"/>
    <row r="314" ht="64.5" customHeight="1"/>
    <row r="320" ht="13.5" customHeight="1"/>
    <row r="323" ht="14.25" customHeight="1"/>
    <row r="351" ht="12.75" customHeight="1"/>
    <row r="380" ht="13.5" customHeight="1"/>
    <row r="389" ht="39.75" customHeight="1"/>
    <row r="396" ht="13.5" customHeight="1"/>
    <row r="401" ht="14.25" customHeight="1"/>
    <row r="402" ht="24" customHeight="1"/>
  </sheetData>
  <sheetProtection/>
  <mergeCells count="46">
    <mergeCell ref="B167:E167"/>
    <mergeCell ref="B157:E157"/>
    <mergeCell ref="A124:A139"/>
    <mergeCell ref="A140:A154"/>
    <mergeCell ref="A159:E159"/>
    <mergeCell ref="A166:A171"/>
    <mergeCell ref="B119:E119"/>
    <mergeCell ref="A119:A122"/>
    <mergeCell ref="A123:E123"/>
    <mergeCell ref="B125:E125"/>
    <mergeCell ref="B104:E104"/>
    <mergeCell ref="A103:A109"/>
    <mergeCell ref="A113:E113"/>
    <mergeCell ref="A114:A118"/>
    <mergeCell ref="B115:E115"/>
    <mergeCell ref="A78:A84"/>
    <mergeCell ref="B91:E91"/>
    <mergeCell ref="A85:E85"/>
    <mergeCell ref="A89:E89"/>
    <mergeCell ref="A90:A102"/>
    <mergeCell ref="A74:A77"/>
    <mergeCell ref="B75:E75"/>
    <mergeCell ref="A73:E73"/>
    <mergeCell ref="A68:E68"/>
    <mergeCell ref="A55:A67"/>
    <mergeCell ref="A9:A10"/>
    <mergeCell ref="C9:C10"/>
    <mergeCell ref="B43:E43"/>
    <mergeCell ref="A35:A54"/>
    <mergeCell ref="B36:E36"/>
    <mergeCell ref="B9:B10"/>
    <mergeCell ref="B56:E56"/>
    <mergeCell ref="B22:E22"/>
    <mergeCell ref="B4:E4"/>
    <mergeCell ref="A5:E5"/>
    <mergeCell ref="A8:E8"/>
    <mergeCell ref="D9:D10"/>
    <mergeCell ref="A21:A33"/>
    <mergeCell ref="A1:E1"/>
    <mergeCell ref="A11:E11"/>
    <mergeCell ref="A20:E20"/>
    <mergeCell ref="A2:E2"/>
    <mergeCell ref="A7:E7"/>
    <mergeCell ref="A3:E3"/>
    <mergeCell ref="E9:E10"/>
    <mergeCell ref="A6:E6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11" sqref="D11"/>
    </sheetView>
  </sheetViews>
  <sheetFormatPr defaultColWidth="9.00390625" defaultRowHeight="12.75"/>
  <cols>
    <col min="1" max="1" width="49.875" style="50" customWidth="1"/>
    <col min="2" max="2" width="10.75390625" style="56" customWidth="1"/>
    <col min="3" max="3" width="16.375" style="41" customWidth="1"/>
    <col min="4" max="4" width="18.25390625" style="41" customWidth="1"/>
    <col min="5" max="16384" width="9.125" style="39" customWidth="1"/>
  </cols>
  <sheetData>
    <row r="1" spans="1:4" ht="15.75">
      <c r="A1" s="45"/>
      <c r="B1" s="51"/>
      <c r="C1" s="278" t="s">
        <v>104</v>
      </c>
      <c r="D1" s="278"/>
    </row>
    <row r="2" spans="1:4" ht="15.75">
      <c r="A2" s="45"/>
      <c r="B2" s="51"/>
      <c r="C2" s="42"/>
      <c r="D2" s="42"/>
    </row>
    <row r="3" spans="1:4" ht="15" customHeight="1">
      <c r="A3" s="279" t="s">
        <v>105</v>
      </c>
      <c r="B3" s="279"/>
      <c r="C3" s="280"/>
      <c r="D3" s="280"/>
    </row>
    <row r="4" spans="1:4" ht="15">
      <c r="A4" s="280"/>
      <c r="B4" s="280"/>
      <c r="C4" s="280"/>
      <c r="D4" s="280"/>
    </row>
    <row r="5" spans="1:4" ht="21" customHeight="1">
      <c r="A5" s="281" t="s">
        <v>281</v>
      </c>
      <c r="B5" s="281"/>
      <c r="C5" s="281"/>
      <c r="D5" s="281"/>
    </row>
    <row r="6" spans="1:4" ht="21" customHeight="1">
      <c r="A6" s="281" t="s">
        <v>272</v>
      </c>
      <c r="B6" s="281"/>
      <c r="C6" s="281"/>
      <c r="D6" s="281"/>
    </row>
    <row r="7" spans="1:4" ht="21" customHeight="1">
      <c r="A7" s="281"/>
      <c r="B7" s="281"/>
      <c r="C7" s="281"/>
      <c r="D7" s="281"/>
    </row>
    <row r="8" spans="1:4" ht="15.75">
      <c r="A8" s="282" t="s">
        <v>280</v>
      </c>
      <c r="B8" s="282"/>
      <c r="C8" s="282"/>
      <c r="D8" s="282"/>
    </row>
    <row r="9" spans="1:4" ht="12.75" customHeight="1">
      <c r="A9" s="46"/>
      <c r="B9" s="52"/>
      <c r="C9" s="43"/>
      <c r="D9" s="43"/>
    </row>
    <row r="10" spans="1:4" ht="60.75" customHeight="1">
      <c r="A10" s="47"/>
      <c r="B10" s="53" t="s">
        <v>82</v>
      </c>
      <c r="C10" s="90" t="s">
        <v>106</v>
      </c>
      <c r="D10" s="44" t="s">
        <v>203</v>
      </c>
    </row>
    <row r="11" spans="1:4" ht="25.5">
      <c r="A11" s="48" t="s">
        <v>155</v>
      </c>
      <c r="B11" s="54" t="s">
        <v>34</v>
      </c>
      <c r="C11" s="152">
        <f>'Приложение 1'!D69</f>
        <v>179.905</v>
      </c>
      <c r="D11" s="141">
        <f>'Приложение 1'!E69</f>
        <v>115.32</v>
      </c>
    </row>
    <row r="12" spans="1:4" ht="15">
      <c r="A12" s="49" t="s">
        <v>108</v>
      </c>
      <c r="B12" s="55" t="s">
        <v>3</v>
      </c>
      <c r="C12" s="40">
        <f>'Приложение 1'!D25</f>
        <v>59</v>
      </c>
      <c r="D12" s="40">
        <f>'Приложение 1'!E25</f>
        <v>128.26</v>
      </c>
    </row>
    <row r="13" spans="1:4" ht="15">
      <c r="A13" s="49" t="s">
        <v>109</v>
      </c>
      <c r="B13" s="55" t="s">
        <v>47</v>
      </c>
      <c r="C13" s="40"/>
      <c r="D13" s="40"/>
    </row>
    <row r="14" spans="1:4" ht="15">
      <c r="A14" s="48" t="s">
        <v>110</v>
      </c>
      <c r="B14" s="54" t="s">
        <v>17</v>
      </c>
      <c r="C14" s="40">
        <f>'Приложение 1'!D60</f>
        <v>0</v>
      </c>
      <c r="D14" s="40">
        <f>'Приложение 1'!E60</f>
        <v>0</v>
      </c>
    </row>
    <row r="15" spans="1:4" ht="38.25">
      <c r="A15" s="48" t="s">
        <v>107</v>
      </c>
      <c r="B15" s="54"/>
      <c r="C15" s="40"/>
      <c r="D15" s="40"/>
    </row>
    <row r="16" spans="1:4" ht="15">
      <c r="A16" s="49"/>
      <c r="B16" s="55"/>
      <c r="C16" s="40"/>
      <c r="D16" s="40"/>
    </row>
    <row r="17" spans="1:4" ht="15">
      <c r="A17" s="49"/>
      <c r="B17" s="55"/>
      <c r="C17" s="40"/>
      <c r="D17" s="40"/>
    </row>
    <row r="18" spans="1:4" ht="15">
      <c r="A18" s="49"/>
      <c r="B18" s="55"/>
      <c r="C18" s="40"/>
      <c r="D18" s="40"/>
    </row>
    <row r="19" spans="1:4" ht="15">
      <c r="A19" s="49" t="s">
        <v>183</v>
      </c>
      <c r="B19" s="55" t="s">
        <v>18</v>
      </c>
      <c r="C19" s="40"/>
      <c r="D19" s="40"/>
    </row>
    <row r="20" spans="1:4" ht="15">
      <c r="A20" s="49" t="s">
        <v>161</v>
      </c>
      <c r="B20" s="55"/>
      <c r="C20" s="40"/>
      <c r="D20" s="40"/>
    </row>
    <row r="21" spans="1:4" ht="15">
      <c r="A21" s="49" t="s">
        <v>162</v>
      </c>
      <c r="B21" s="55"/>
      <c r="C21" s="40"/>
      <c r="D21" s="40"/>
    </row>
    <row r="22" spans="1:4" ht="15">
      <c r="A22" s="49" t="s">
        <v>240</v>
      </c>
      <c r="B22" s="55"/>
      <c r="C22" s="40"/>
      <c r="D22" s="40"/>
    </row>
    <row r="23" spans="1:4" ht="15">
      <c r="A23" s="49" t="s">
        <v>241</v>
      </c>
      <c r="B23" s="55"/>
      <c r="C23" s="40"/>
      <c r="D23" s="40"/>
    </row>
    <row r="24" spans="1:4" ht="15">
      <c r="A24" s="49" t="s">
        <v>163</v>
      </c>
      <c r="B24" s="55" t="s">
        <v>18</v>
      </c>
      <c r="C24" s="40"/>
      <c r="D24" s="40"/>
    </row>
    <row r="25" spans="1:4" ht="15">
      <c r="A25" s="49" t="s">
        <v>167</v>
      </c>
      <c r="B25" s="55" t="s">
        <v>18</v>
      </c>
      <c r="C25" s="40"/>
      <c r="D25" s="40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4">
      <selection activeCell="A6" sqref="A6"/>
    </sheetView>
  </sheetViews>
  <sheetFormatPr defaultColWidth="9.00390625" defaultRowHeight="12.75"/>
  <cols>
    <col min="1" max="1" width="38.25390625" style="71" customWidth="1"/>
    <col min="2" max="2" width="8.875" style="57" hidden="1" customWidth="1"/>
    <col min="3" max="3" width="18.875" style="75" customWidth="1"/>
    <col min="4" max="5" width="14.75390625" style="58" customWidth="1"/>
    <col min="6" max="6" width="28.75390625" style="58" hidden="1" customWidth="1"/>
    <col min="7" max="16384" width="9.125" style="58" customWidth="1"/>
  </cols>
  <sheetData>
    <row r="1" spans="4:5" ht="15.75">
      <c r="D1" s="278" t="s">
        <v>111</v>
      </c>
      <c r="E1" s="283"/>
    </row>
    <row r="3" spans="1:5" ht="28.5" customHeight="1">
      <c r="A3" s="284" t="s">
        <v>112</v>
      </c>
      <c r="B3" s="284"/>
      <c r="C3" s="284"/>
      <c r="D3" s="284"/>
      <c r="E3" s="284"/>
    </row>
    <row r="4" spans="2:5" ht="15.75" hidden="1">
      <c r="B4" s="59" t="s">
        <v>113</v>
      </c>
      <c r="C4" s="59"/>
      <c r="D4" s="285" t="s">
        <v>114</v>
      </c>
      <c r="E4" s="286"/>
    </row>
    <row r="5" spans="1:5" ht="78" customHeight="1">
      <c r="A5" s="47"/>
      <c r="B5" s="53" t="s">
        <v>115</v>
      </c>
      <c r="C5" s="60" t="s">
        <v>82</v>
      </c>
      <c r="D5" s="60" t="s">
        <v>116</v>
      </c>
      <c r="E5" s="60" t="s">
        <v>182</v>
      </c>
    </row>
    <row r="6" spans="1:5" ht="46.5" customHeight="1">
      <c r="A6" s="72" t="s">
        <v>259</v>
      </c>
      <c r="B6" s="59"/>
      <c r="C6" s="63" t="s">
        <v>117</v>
      </c>
      <c r="D6" s="62"/>
      <c r="E6" s="63"/>
    </row>
    <row r="7" spans="1:5" ht="23.25" customHeight="1" hidden="1">
      <c r="A7" s="73"/>
      <c r="B7" s="65"/>
      <c r="C7" s="59"/>
      <c r="D7" s="64"/>
      <c r="E7" s="64"/>
    </row>
    <row r="8" spans="1:5" ht="24" customHeight="1" hidden="1">
      <c r="A8" s="73"/>
      <c r="B8" s="65"/>
      <c r="C8" s="59"/>
      <c r="D8" s="64"/>
      <c r="E8" s="64"/>
    </row>
    <row r="9" spans="1:5" ht="24" customHeight="1" hidden="1">
      <c r="A9" s="73"/>
      <c r="B9" s="65"/>
      <c r="C9" s="59"/>
      <c r="D9" s="64"/>
      <c r="E9" s="64"/>
    </row>
    <row r="10" spans="1:5" ht="24" customHeight="1" hidden="1">
      <c r="A10" s="73"/>
      <c r="B10" s="65"/>
      <c r="C10" s="59"/>
      <c r="D10" s="64"/>
      <c r="E10" s="64"/>
    </row>
    <row r="11" spans="1:5" ht="31.5" customHeight="1" hidden="1">
      <c r="A11" s="74" t="s">
        <v>118</v>
      </c>
      <c r="B11" s="59"/>
      <c r="C11" s="63" t="s">
        <v>119</v>
      </c>
      <c r="D11" s="66" t="s">
        <v>120</v>
      </c>
      <c r="E11" s="67"/>
    </row>
    <row r="12" spans="1:5" ht="26.25" customHeight="1">
      <c r="A12" s="74"/>
      <c r="B12" s="65" t="s">
        <v>121</v>
      </c>
      <c r="C12" s="59"/>
      <c r="D12" s="68"/>
      <c r="E12" s="68"/>
    </row>
    <row r="13" spans="1:5" ht="22.5" customHeight="1">
      <c r="A13" s="73"/>
      <c r="B13" s="59"/>
      <c r="C13" s="63"/>
      <c r="D13" s="68"/>
      <c r="E13" s="68"/>
    </row>
    <row r="14" spans="1:5" ht="24.75" customHeight="1">
      <c r="A14" s="74"/>
      <c r="B14" s="59"/>
      <c r="C14" s="63"/>
      <c r="D14" s="69"/>
      <c r="E14" s="70"/>
    </row>
    <row r="15" spans="1:5" ht="32.25" customHeight="1" hidden="1">
      <c r="A15" s="74" t="s">
        <v>122</v>
      </c>
      <c r="B15" s="59"/>
      <c r="C15" s="63" t="s">
        <v>119</v>
      </c>
      <c r="D15" s="66" t="s">
        <v>123</v>
      </c>
      <c r="E15" s="67"/>
    </row>
    <row r="16" spans="1:5" ht="32.25" customHeight="1" hidden="1">
      <c r="A16" s="74" t="s">
        <v>124</v>
      </c>
      <c r="B16" s="59"/>
      <c r="C16" s="63" t="s">
        <v>125</v>
      </c>
      <c r="D16" s="66" t="s">
        <v>126</v>
      </c>
      <c r="E16" s="67"/>
    </row>
    <row r="17" spans="1:5" ht="27" customHeight="1" hidden="1">
      <c r="A17" s="74" t="s">
        <v>127</v>
      </c>
      <c r="B17" s="59"/>
      <c r="C17" s="63" t="s">
        <v>128</v>
      </c>
      <c r="D17" s="62">
        <v>10</v>
      </c>
      <c r="E17" s="63">
        <v>0</v>
      </c>
    </row>
    <row r="18" spans="1:5" ht="25.5" customHeight="1" hidden="1">
      <c r="A18" s="74"/>
      <c r="B18" s="59"/>
      <c r="C18" s="63"/>
      <c r="D18" s="62"/>
      <c r="E18" s="63"/>
    </row>
    <row r="19" spans="1:5" ht="27" customHeight="1" hidden="1">
      <c r="A19" s="74"/>
      <c r="B19" s="59"/>
      <c r="C19" s="63"/>
      <c r="D19" s="62"/>
      <c r="E19" s="63"/>
    </row>
    <row r="20" spans="1:5" s="57" customFormat="1" ht="30" customHeight="1" hidden="1">
      <c r="A20" s="74" t="s">
        <v>129</v>
      </c>
      <c r="B20" s="61" t="s">
        <v>130</v>
      </c>
      <c r="C20" s="59"/>
      <c r="D20" s="65"/>
      <c r="E20" s="65"/>
    </row>
    <row r="21" spans="1:5" ht="33.75" customHeight="1">
      <c r="A21" s="72" t="s">
        <v>198</v>
      </c>
      <c r="B21" s="65"/>
      <c r="D21" s="64"/>
      <c r="E21" s="64"/>
    </row>
    <row r="22" spans="1:5" ht="30" customHeight="1" hidden="1">
      <c r="A22" s="74" t="s">
        <v>131</v>
      </c>
      <c r="B22" s="65" t="s">
        <v>121</v>
      </c>
      <c r="C22" s="59" t="s">
        <v>132</v>
      </c>
      <c r="D22" s="64">
        <v>3</v>
      </c>
      <c r="E22" s="64"/>
    </row>
    <row r="23" spans="1:5" ht="30" customHeight="1">
      <c r="A23" s="74" t="s">
        <v>133</v>
      </c>
      <c r="B23" s="65"/>
      <c r="C23" s="59" t="s">
        <v>202</v>
      </c>
      <c r="D23" s="64"/>
      <c r="E23" s="64"/>
    </row>
    <row r="24" spans="1:5" ht="30" customHeight="1">
      <c r="A24" s="74" t="s">
        <v>134</v>
      </c>
      <c r="B24" s="65"/>
      <c r="C24" s="59" t="s">
        <v>135</v>
      </c>
      <c r="D24" s="64"/>
      <c r="E24" s="64"/>
    </row>
    <row r="25" spans="1:5" ht="30" customHeight="1">
      <c r="A25" s="73" t="s">
        <v>136</v>
      </c>
      <c r="B25" s="65"/>
      <c r="C25" s="59" t="s">
        <v>137</v>
      </c>
      <c r="D25" s="64"/>
      <c r="E25" s="64"/>
    </row>
    <row r="26" spans="1:5" ht="30.75" customHeight="1">
      <c r="A26" s="73" t="s">
        <v>138</v>
      </c>
      <c r="B26" s="65"/>
      <c r="C26" s="59" t="s">
        <v>179</v>
      </c>
      <c r="D26" s="64"/>
      <c r="E26" s="64"/>
    </row>
    <row r="27" spans="1:5" ht="30.75" customHeight="1">
      <c r="A27" s="74" t="s">
        <v>180</v>
      </c>
      <c r="B27" s="61"/>
      <c r="C27" s="63" t="s">
        <v>181</v>
      </c>
      <c r="D27" s="64"/>
      <c r="E27" s="64"/>
    </row>
    <row r="28" spans="1:5" ht="22.5" customHeight="1">
      <c r="A28" s="74" t="s">
        <v>139</v>
      </c>
      <c r="B28" s="65"/>
      <c r="C28" s="59" t="s">
        <v>137</v>
      </c>
      <c r="D28" s="64"/>
      <c r="E28" s="64"/>
    </row>
    <row r="29" spans="1:5" ht="15.75">
      <c r="A29" s="73"/>
      <c r="B29" s="65"/>
      <c r="C29" s="59"/>
      <c r="D29" s="64"/>
      <c r="E29" s="64"/>
    </row>
    <row r="30" spans="1:5" ht="15.75">
      <c r="A30" s="73"/>
      <c r="B30" s="65"/>
      <c r="C30" s="59"/>
      <c r="D30" s="64"/>
      <c r="E30" s="64"/>
    </row>
    <row r="31" spans="1:5" ht="15.75">
      <c r="A31" s="73"/>
      <c r="B31" s="65"/>
      <c r="C31" s="63"/>
      <c r="D31" s="64"/>
      <c r="E31" s="64"/>
    </row>
    <row r="32" spans="1:5" ht="15.75">
      <c r="A32" s="73"/>
      <c r="B32" s="61"/>
      <c r="C32" s="59"/>
      <c r="D32" s="64"/>
      <c r="E32" s="64"/>
    </row>
    <row r="33" spans="1:5" ht="15.75">
      <c r="A33" s="73"/>
      <c r="B33" s="65"/>
      <c r="C33" s="59"/>
      <c r="D33" s="64"/>
      <c r="E33" s="64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71" customWidth="1"/>
    <col min="2" max="2" width="12.875" style="57" customWidth="1"/>
    <col min="3" max="3" width="12.00390625" style="75" customWidth="1"/>
    <col min="4" max="4" width="12.125" style="58" customWidth="1"/>
    <col min="5" max="8" width="9.125" style="58" customWidth="1"/>
    <col min="9" max="9" width="12.00390625" style="58" customWidth="1"/>
    <col min="10" max="10" width="9.125" style="58" customWidth="1"/>
    <col min="11" max="11" width="8.00390625" style="58" customWidth="1"/>
    <col min="12" max="12" width="15.00390625" style="58" customWidth="1"/>
    <col min="13" max="13" width="0.2421875" style="58" customWidth="1"/>
    <col min="14" max="16384" width="9.125" style="58" customWidth="1"/>
  </cols>
  <sheetData>
    <row r="1" spans="1:13" ht="15.75" customHeight="1">
      <c r="A1" s="296" t="s">
        <v>141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5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5.75">
      <c r="A3" s="297" t="s">
        <v>152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5.75" customHeight="1">
      <c r="A4" s="298" t="s">
        <v>153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76"/>
    </row>
    <row r="5" spans="1:13" ht="15.75">
      <c r="A5" s="298" t="s">
        <v>164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76"/>
    </row>
    <row r="6" spans="1:13" ht="16.5" thickBot="1">
      <c r="A6" s="79"/>
      <c r="B6" s="80"/>
      <c r="C6" s="80"/>
      <c r="D6" s="80"/>
      <c r="E6" s="80"/>
      <c r="F6" s="80"/>
      <c r="G6" s="80"/>
      <c r="H6" s="80"/>
      <c r="I6" s="80"/>
      <c r="J6" s="299"/>
      <c r="K6" s="299"/>
      <c r="L6" s="81"/>
      <c r="M6" s="76"/>
    </row>
    <row r="7" spans="1:13" ht="78.75" customHeight="1" thickBot="1">
      <c r="A7" s="291" t="s">
        <v>147</v>
      </c>
      <c r="B7" s="293" t="s">
        <v>148</v>
      </c>
      <c r="C7" s="291" t="s">
        <v>149</v>
      </c>
      <c r="D7" s="293" t="s">
        <v>150</v>
      </c>
      <c r="E7" s="288" t="s">
        <v>175</v>
      </c>
      <c r="F7" s="289"/>
      <c r="G7" s="288" t="s">
        <v>176</v>
      </c>
      <c r="H7" s="289"/>
      <c r="I7" s="89" t="s">
        <v>201</v>
      </c>
      <c r="J7" s="288" t="s">
        <v>177</v>
      </c>
      <c r="K7" s="289"/>
      <c r="L7" s="291" t="s">
        <v>151</v>
      </c>
      <c r="M7" s="76"/>
    </row>
    <row r="8" spans="1:13" ht="16.5" thickBot="1">
      <c r="A8" s="292"/>
      <c r="B8" s="294"/>
      <c r="C8" s="292"/>
      <c r="D8" s="294"/>
      <c r="E8" s="77" t="s">
        <v>142</v>
      </c>
      <c r="F8" s="78" t="s">
        <v>143</v>
      </c>
      <c r="G8" s="77" t="s">
        <v>144</v>
      </c>
      <c r="H8" s="77" t="s">
        <v>145</v>
      </c>
      <c r="I8" s="89"/>
      <c r="J8" s="77" t="s">
        <v>142</v>
      </c>
      <c r="K8" s="77" t="s">
        <v>145</v>
      </c>
      <c r="L8" s="292"/>
      <c r="M8" s="76"/>
    </row>
    <row r="9" spans="1:13" ht="15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76"/>
    </row>
    <row r="10" spans="1:13" ht="15.7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76"/>
    </row>
    <row r="11" spans="1:13" ht="15.7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76"/>
    </row>
    <row r="12" spans="1:13" ht="15.7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76"/>
    </row>
    <row r="13" spans="1:13" ht="15.7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76"/>
    </row>
    <row r="14" spans="1:13" ht="15.7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76"/>
    </row>
    <row r="15" spans="1:13" ht="15.7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76"/>
    </row>
    <row r="16" spans="1:13" ht="15.7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76"/>
    </row>
    <row r="17" spans="1:13" ht="15.7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76"/>
    </row>
    <row r="18" spans="1:13" ht="15.7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6"/>
    </row>
    <row r="19" spans="1:13" ht="15.7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76"/>
    </row>
    <row r="20" spans="1:13" ht="15.7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76"/>
    </row>
    <row r="21" spans="1:13" ht="15.7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76"/>
    </row>
    <row r="22" spans="1:13" ht="15.7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76"/>
    </row>
    <row r="23" spans="1:13" ht="15.7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76"/>
    </row>
    <row r="24" spans="1:13" ht="15.7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76"/>
    </row>
    <row r="25" spans="1:13" ht="15.7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76"/>
    </row>
    <row r="26" spans="1:13" ht="15.7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6"/>
    </row>
    <row r="27" spans="1:13" ht="16.5" thickBo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76"/>
    </row>
    <row r="28" spans="1:13" ht="15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6"/>
    </row>
    <row r="29" spans="1:13" ht="15.75">
      <c r="A29" s="295" t="s">
        <v>193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</row>
    <row r="30" spans="1:13" ht="15.75">
      <c r="A30" s="287" t="s">
        <v>146</v>
      </c>
      <c r="B30" s="287"/>
      <c r="C30" s="287"/>
      <c r="D30" s="287"/>
      <c r="E30" s="287"/>
      <c r="F30" s="79"/>
      <c r="G30" s="79"/>
      <c r="H30" s="79"/>
      <c r="I30" s="79"/>
      <c r="J30" s="79"/>
      <c r="K30" s="79"/>
      <c r="L30" s="79"/>
      <c r="M30" s="76"/>
    </row>
    <row r="31" spans="1:13" ht="15.75">
      <c r="A31" s="290" t="s">
        <v>178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</row>
    <row r="32" spans="1:13" ht="15.7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0">
      <selection activeCell="D13" sqref="D13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18" t="s">
        <v>140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3.5">
      <c r="D2" s="100"/>
    </row>
    <row r="3" spans="2:4" ht="20.25" customHeight="1">
      <c r="B3" s="101" t="s">
        <v>189</v>
      </c>
      <c r="C3" s="102"/>
      <c r="D3" s="102"/>
    </row>
    <row r="4" spans="2:4" ht="15.75">
      <c r="B4" s="102" t="s">
        <v>273</v>
      </c>
      <c r="C4" s="102"/>
      <c r="D4" s="102"/>
    </row>
    <row r="5" spans="2:4" ht="12.75">
      <c r="B5" s="300" t="s">
        <v>191</v>
      </c>
      <c r="C5" s="300"/>
      <c r="D5" s="300"/>
    </row>
    <row r="6" spans="2:4" ht="15.75">
      <c r="B6" s="102" t="s">
        <v>290</v>
      </c>
      <c r="C6" s="102"/>
      <c r="D6" s="102"/>
    </row>
    <row r="7" ht="13.5" thickBot="1"/>
    <row r="8" spans="1:5" ht="12.75">
      <c r="A8" s="312" t="s">
        <v>192</v>
      </c>
      <c r="B8" s="313"/>
      <c r="C8" s="310" t="s">
        <v>188</v>
      </c>
      <c r="D8" s="311"/>
      <c r="E8" s="301" t="s">
        <v>200</v>
      </c>
    </row>
    <row r="9" spans="1:5" ht="38.25" customHeight="1">
      <c r="A9" s="314"/>
      <c r="B9" s="315"/>
      <c r="C9" s="119" t="s">
        <v>282</v>
      </c>
      <c r="D9" s="120" t="s">
        <v>291</v>
      </c>
      <c r="E9" s="302"/>
    </row>
    <row r="10" spans="1:5" ht="12.75" customHeight="1">
      <c r="A10" s="316" t="s">
        <v>184</v>
      </c>
      <c r="B10" s="306" t="s">
        <v>185</v>
      </c>
      <c r="C10" s="306" t="s">
        <v>186</v>
      </c>
      <c r="D10" s="308" t="s">
        <v>187</v>
      </c>
      <c r="E10" s="302"/>
    </row>
    <row r="11" spans="1:5" ht="13.5" thickBot="1">
      <c r="A11" s="317"/>
      <c r="B11" s="307"/>
      <c r="C11" s="307"/>
      <c r="D11" s="309"/>
      <c r="E11" s="303"/>
    </row>
    <row r="12" spans="1:5" ht="186.75" customHeight="1">
      <c r="A12" s="103" t="s">
        <v>274</v>
      </c>
      <c r="B12" s="143" t="s">
        <v>275</v>
      </c>
      <c r="C12" s="104">
        <v>35851.26</v>
      </c>
      <c r="D12" s="144">
        <v>31238.09</v>
      </c>
      <c r="E12" s="145" t="s">
        <v>276</v>
      </c>
    </row>
    <row r="13" spans="1:5" ht="12.75">
      <c r="A13" s="105"/>
      <c r="B13" s="106"/>
      <c r="C13" s="107"/>
      <c r="D13" s="108"/>
      <c r="E13" s="16"/>
    </row>
    <row r="14" spans="1:5" ht="12.75">
      <c r="A14" s="109"/>
      <c r="B14" s="106"/>
      <c r="C14" s="110"/>
      <c r="D14" s="111"/>
      <c r="E14" s="16"/>
    </row>
    <row r="15" spans="1:5" ht="12.75">
      <c r="A15" s="109"/>
      <c r="B15" s="106"/>
      <c r="C15" s="110"/>
      <c r="D15" s="111"/>
      <c r="E15" s="16"/>
    </row>
    <row r="16" spans="1:5" ht="12.75">
      <c r="A16" s="109"/>
      <c r="B16" s="106"/>
      <c r="C16" s="110"/>
      <c r="D16" s="111"/>
      <c r="E16" s="16"/>
    </row>
    <row r="17" spans="1:5" ht="12.75">
      <c r="A17" s="105"/>
      <c r="B17" s="112"/>
      <c r="C17" s="107"/>
      <c r="D17" s="108"/>
      <c r="E17" s="16"/>
    </row>
    <row r="18" spans="1:5" ht="12.75">
      <c r="A18" s="105"/>
      <c r="B18" s="106"/>
      <c r="C18" s="107"/>
      <c r="D18" s="108"/>
      <c r="E18" s="16"/>
    </row>
    <row r="19" spans="1:5" ht="13.5" thickBot="1">
      <c r="A19" s="113"/>
      <c r="B19" s="114"/>
      <c r="C19" s="115"/>
      <c r="D19" s="116"/>
      <c r="E19" s="36"/>
    </row>
    <row r="20" spans="1:5" ht="27" customHeight="1" thickBot="1">
      <c r="A20" s="304" t="s">
        <v>190</v>
      </c>
      <c r="B20" s="305"/>
      <c r="C20" s="117"/>
      <c r="D20" s="117"/>
      <c r="E20" s="27"/>
    </row>
  </sheetData>
  <sheetProtection/>
  <mergeCells count="9">
    <mergeCell ref="B5:D5"/>
    <mergeCell ref="E8:E11"/>
    <mergeCell ref="A20:B20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2019-03-06T12:09:52Z</cp:lastPrinted>
  <dcterms:created xsi:type="dcterms:W3CDTF">2007-10-25T07:17:21Z</dcterms:created>
  <dcterms:modified xsi:type="dcterms:W3CDTF">2019-03-06T12:18:24Z</dcterms:modified>
  <cp:category/>
  <cp:version/>
  <cp:contentType/>
  <cp:contentStatus/>
</cp:coreProperties>
</file>