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F620002-464D-4FBC-B422-EA8C5E9BCF1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C48" i="1" l="1"/>
  <c r="C45" i="1" l="1"/>
  <c r="D45" i="1"/>
  <c r="E48" i="1"/>
  <c r="E43" i="1"/>
  <c r="E44" i="1"/>
  <c r="E13" i="1"/>
  <c r="E8" i="1"/>
  <c r="E9" i="1"/>
  <c r="C7" i="1"/>
  <c r="E45" i="1" l="1"/>
  <c r="E14" i="1"/>
  <c r="D11" i="1"/>
  <c r="C11" i="1"/>
  <c r="C16" i="1"/>
  <c r="D16" i="1"/>
  <c r="E19" i="1"/>
  <c r="E16" i="1" l="1"/>
  <c r="E11" i="1"/>
  <c r="E30" i="1" l="1"/>
  <c r="E10" i="1"/>
  <c r="D7" i="1" l="1"/>
  <c r="D41" i="1"/>
  <c r="C41" i="1"/>
  <c r="E27" i="1"/>
  <c r="E26" i="1"/>
  <c r="D24" i="1"/>
  <c r="C24" i="1"/>
  <c r="E41" i="1" l="1"/>
  <c r="E7" i="1"/>
  <c r="E24" i="1"/>
  <c r="D28" i="1"/>
  <c r="D20" i="1"/>
  <c r="C20" i="1"/>
  <c r="C28" i="1"/>
  <c r="D36" i="1"/>
  <c r="C36" i="1"/>
  <c r="D32" i="1"/>
  <c r="C32" i="1"/>
  <c r="E23" i="1"/>
  <c r="E31" i="1"/>
  <c r="E35" i="1"/>
  <c r="E39" i="1"/>
  <c r="D49" i="1" l="1"/>
  <c r="C49" i="1"/>
  <c r="E28" i="1"/>
  <c r="E20" i="1"/>
  <c r="E36" i="1"/>
  <c r="E32" i="1"/>
  <c r="E49" i="1" l="1"/>
</calcChain>
</file>

<file path=xl/sharedStrings.xml><?xml version="1.0" encoding="utf-8"?>
<sst xmlns="http://schemas.openxmlformats.org/spreadsheetml/2006/main" count="141" uniqueCount="104">
  <si>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</si>
  <si>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</si>
  <si>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</si>
  <si>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</si>
  <si>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</si>
  <si>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</si>
  <si>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</si>
  <si>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</si>
  <si>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</si>
  <si>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</si>
  <si>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</si>
  <si>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</si>
  <si>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</si>
  <si>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</si>
  <si>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"Благоустройство сельских территорий"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</si>
  <si>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</si>
  <si>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</si>
  <si>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</si>
  <si>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</si>
  <si>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</si>
  <si>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</si>
  <si>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</si>
  <si>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</si>
  <si>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</si>
  <si>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"РАЗВИТИЕ КУЛЬТУРЫ, ОРГАНИЗАЦИЯ ПРАЗДНИЧНЫЗ МЕРОПРИЯТИЙ"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</si>
  <si>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</si>
  <si>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</si>
  <si>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</si>
  <si>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</si>
  <si>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</si>
  <si>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</si>
  <si>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</si>
  <si>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</si>
  <si>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</si>
  <si>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</si>
  <si>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</si>
  <si>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</si>
  <si>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t>1.1. Федеральные проекты, входящие в состав национальных проектов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</si>
  <si>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</si>
  <si>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</si>
  <si>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</si>
  <si>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</si>
  <si>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</si>
  <si>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</si>
  <si>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</si>
  <si>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</si>
  <si>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</si>
  <si>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</si>
  <si>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</si>
  <si>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</si>
  <si>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</si>
  <si>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</si>
  <si>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</si>
  <si>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</si>
  <si>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</si>
  <si>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</si>
  <si>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</si>
  <si>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t>За 2023 год</t>
  </si>
  <si>
    <t>Запланированный объем финансирования   (тыс. руб.) на 2023 год</t>
  </si>
  <si>
    <t>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</si>
  <si>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Мероприятия по обеспечению устойчивого сокращения непригодного для проживания жилищного фонда на территории Ленинградской области.</t>
  </si>
  <si>
    <t>2. ФЕДЕРАЛЬНЫЙ ПРОЕКТ «ОБЕСПЕЧЕНИЕ УСТОЙЧИВОГО СОКРАЩЕНИЯ НЕПРИГОДНОГО ДЛЯ ПРОЖИВАНИЯ ЖИЛИЩНОГО ФОНДА»</t>
  </si>
  <si>
    <t>1.1. Реализация мероприятий "Формирование комфортной городской среды"</t>
  </si>
  <si>
    <t>Работы по проведению химических мероприятий по уничтожению борщевика Сосновского</t>
  </si>
  <si>
    <t>2. Мероприятия по обеспечению устойчивого сокращения непригодного для проживания жилищного фонда на территории Ленинградской области.</t>
  </si>
  <si>
    <t>3. Мероприятия направленные на достижение цели федерального проекта «Благоустройство сельских территорий»</t>
  </si>
  <si>
    <t>2. 1. Реализация мероприятий по обеспечению устойчивого сокращения непригодного для проживания жилищного фонда на территории Ленинградской области.</t>
  </si>
  <si>
    <t>3.1. Реализация комплекса мероприятий по борьбе с борщевиком Сосновского на территориях муниципальных образований Ленинградской области</t>
  </si>
  <si>
    <t>Закупка растений (Ива шаровидная, кизильник).</t>
  </si>
  <si>
    <t>Содержание (очистка) контейнерных площадок для сбора ТБО,  работы по благоустройству, закупка товара системы видеонаблюдения, скамейка), вырубка и обрезка деревьев и кустарников.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</si>
  <si>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</si>
  <si>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</si>
  <si>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</si>
  <si>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 xml:space="preserve">Приобретение цветов и подарков к памятным и юбилейным датам. 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</si>
  <si>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</si>
  <si>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</si>
  <si>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>транспортные расходы; взносы за участие в чемпионатах по футболу; приобретение спортивного инвентаря.</t>
  </si>
  <si>
    <t xml:space="preserve">4.5. Организация и проведение мероприятий в области физической культуры и спорта                              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</si>
  <si>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</si>
  <si>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</si>
  <si>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</si>
  <si>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</si>
  <si>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</si>
  <si>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</si>
  <si>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дата                                                 подпись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</si>
  <si>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</si>
  <si>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5.  КОМПЛЕКС ПРОЦЕССНЫХ МЕРОПРИЯТИЙ «РАЗВИТИЕ МОЛОДЕЖНОЙ ПОЛИТИКИ»</t>
  </si>
  <si>
    <t>3.КОМПЛЕКС ПРОЦЕССНЫХ МЕРОПРИЯТИЙ "ЖИЛИЩНО-КОММУНАЛЬНОЕ ХОЗЯЙСТВО, СОДЕРЖАНИЕ АВТОМОБИЛЬНЫХ ДОРОГ И БЛАГОУСТРОЙСТВО ТЕРРИТОРИИ"</t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</si>
  <si>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исполнены)</t>
    </r>
  </si>
  <si>
    <r>
      <t xml:space="preserve">Ремонт проезда от МКД 2 до МКД 8 в д. Пудомяги Гатчинского района Ленинградской области </t>
    </r>
    <r>
      <rPr>
        <b/>
        <i/>
        <sz val="11"/>
        <color theme="1"/>
        <rFont val="Times New Roman"/>
        <family val="1"/>
        <charset val="204"/>
      </rPr>
      <t>(мероприятия исполнены)</t>
    </r>
    <r>
      <rPr>
        <sz val="11"/>
        <color theme="1"/>
        <rFont val="Times New Roman"/>
        <family val="1"/>
        <charset val="204"/>
      </rPr>
      <t>.</t>
    </r>
  </si>
  <si>
    <t>Ремонт уч. дор.д.Шаглино, ул.Новоселов, д.Монделево, ул.Нагорная, д.Руссолово, ул. Центральная. Ямочный ремонт асфальтобетонного покрытия.</t>
  </si>
  <si>
    <r>
      <t xml:space="preserve">Ремонт дорожного полотна по ул. Сельская с заменой водопропускных труб в районе д. 2а и д.13 в п. Лукаши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</si>
  <si>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r>
      <t xml:space="preserve">Ремонт дворовой территории у МКД №6 ул. Ижорская пос. Лукаши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</si>
  <si>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(мероприятия исполнены).</t>
    </r>
  </si>
  <si>
    <t>Трудовая бригада отработала  июнь, июль, август текущего года.</t>
  </si>
  <si>
    <t>за 2023 год</t>
  </si>
  <si>
    <t>«Социально – экономическое развитие муниципального образования "Пудомягское сельское  поселение" Гатчинского муниципального района    за  2023 год</t>
  </si>
  <si>
    <t>Профинансировано(тыс. руб.) за 2023 год</t>
  </si>
  <si>
    <r>
      <t xml:space="preserve">«Благоустройство общественной территории по адресу: Сквер «Мозаика» в д. Пудомяги» </t>
    </r>
    <r>
      <rPr>
        <b/>
        <i/>
        <sz val="11"/>
        <color theme="1"/>
        <rFont val="Times New Roman"/>
        <family val="1"/>
        <charset val="204"/>
      </rPr>
      <t>(мероприятие исполнено)</t>
    </r>
  </si>
  <si>
    <r>
      <t xml:space="preserve">Работы по проведению химических мероприятий по уничтожению борщевика Сосновского, площадь обработки </t>
    </r>
    <r>
      <rPr>
        <b/>
        <sz val="11"/>
        <color theme="1"/>
        <rFont val="Times New Roman"/>
        <family val="1"/>
        <charset val="204"/>
      </rPr>
      <t>(мероприятия исполнены)</t>
    </r>
  </si>
  <si>
    <r>
      <t xml:space="preserve">              Ответственный исполнитель: Федутик Е.В.                   07</t>
    </r>
    <r>
      <rPr>
        <b/>
        <u/>
        <sz val="12"/>
        <color theme="1"/>
        <rFont val="Times New Roman"/>
        <family val="1"/>
        <charset val="204"/>
      </rPr>
      <t xml:space="preserve">.02.2024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</si>
  <si>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Проведена топосьемка з/у, оценочные услуги,инвентаризация захоронений, кадастровые работы, геодезическая съемка.</t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</si>
  <si>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Администрация Пудомягского сельского поселения</t>
    </r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</si>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</sst>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zoomScale="90" zoomScaleNormal="90" workbookViewId="0">
      <selection activeCell="A51" sqref="A51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7.25" customHeight="1" x14ac:dyDescent="0.3">
      <c r="A1" s="44" t="s">
        <v>0</v>
      </c>
      <c r="B1" s="44"/>
      <c r="C1" s="44"/>
      <c r="D1" s="44"/>
      <c r="E1" s="44"/>
      <c r="F1" s="44"/>
    </row>
    <row r="2" spans="1:6" ht="33.75" customHeight="1" x14ac:dyDescent="0.25">
      <c r="A2" s="45" t="s">
        <v>96</v>
      </c>
      <c r="B2" s="45"/>
      <c r="C2" s="45"/>
      <c r="D2" s="45"/>
      <c r="E2" s="45"/>
      <c r="F2" s="45"/>
    </row>
    <row r="3" spans="1:6" ht="24" customHeight="1" x14ac:dyDescent="0.25">
      <c r="A3" s="51" t="s">
        <v>16</v>
      </c>
      <c r="B3" s="51"/>
      <c r="C3" s="51"/>
      <c r="D3" s="51"/>
      <c r="E3" s="51"/>
      <c r="F3" s="51"/>
    </row>
    <row r="4" spans="1:6" ht="15.75" x14ac:dyDescent="0.25">
      <c r="A4" s="46" t="s">
        <v>1</v>
      </c>
      <c r="B4" s="48" t="s">
        <v>2</v>
      </c>
      <c r="C4" s="48" t="s">
        <v>57</v>
      </c>
      <c r="D4" s="48"/>
      <c r="E4" s="48"/>
      <c r="F4" s="49" t="s">
        <v>4</v>
      </c>
    </row>
    <row r="5" spans="1:6" ht="63.75" customHeight="1" x14ac:dyDescent="0.25">
      <c r="A5" s="47"/>
      <c r="B5" s="48"/>
      <c r="C5" s="12" t="s">
        <v>58</v>
      </c>
      <c r="D5" s="12" t="s">
        <v>97</v>
      </c>
      <c r="E5" s="12" t="s">
        <v>3</v>
      </c>
      <c r="F5" s="50"/>
    </row>
    <row r="6" spans="1:6" ht="15.75" x14ac:dyDescent="0.25">
      <c r="A6" s="29" t="s">
        <v>10</v>
      </c>
      <c r="B6" s="30"/>
      <c r="C6" s="30"/>
      <c r="D6" s="30"/>
      <c r="E6" s="30"/>
      <c r="F6" s="31"/>
    </row>
    <row r="7" spans="1:6" ht="15.75" x14ac:dyDescent="0.25">
      <c r="A7" s="38" t="s">
        <v>18</v>
      </c>
      <c r="B7" s="1" t="s">
        <v>5</v>
      </c>
      <c r="C7" s="2">
        <f>SUM(C8:C10)</f>
        <v>16865.940999999999</v>
      </c>
      <c r="D7" s="2">
        <f>SUM(D8:D10)</f>
        <v>16865.940999999999</v>
      </c>
      <c r="E7" s="3">
        <f>D7/C7*100</f>
        <v>100</v>
      </c>
      <c r="F7" s="39" t="s">
        <v>17</v>
      </c>
    </row>
    <row r="8" spans="1:6" ht="31.5" x14ac:dyDescent="0.25">
      <c r="A8" s="38"/>
      <c r="B8" s="1" t="s">
        <v>6</v>
      </c>
      <c r="C8" s="2">
        <v>2512</v>
      </c>
      <c r="D8" s="2">
        <v>2512</v>
      </c>
      <c r="E8" s="3">
        <f t="shared" ref="E8:E9" si="0">D8/C8*100</f>
        <v>100</v>
      </c>
      <c r="F8" s="40"/>
    </row>
    <row r="9" spans="1:6" ht="31.5" x14ac:dyDescent="0.25">
      <c r="A9" s="38"/>
      <c r="B9" s="1" t="s">
        <v>7</v>
      </c>
      <c r="C9" s="2">
        <v>5488</v>
      </c>
      <c r="D9" s="2">
        <v>5488</v>
      </c>
      <c r="E9" s="3">
        <f t="shared" si="0"/>
        <v>100</v>
      </c>
      <c r="F9" s="40"/>
    </row>
    <row r="10" spans="1:6" ht="47.25" x14ac:dyDescent="0.25">
      <c r="A10" s="38"/>
      <c r="B10" s="1" t="s">
        <v>15</v>
      </c>
      <c r="C10" s="2">
        <v>8865.9410000000007</v>
      </c>
      <c r="D10" s="2">
        <v>8865.9410000000007</v>
      </c>
      <c r="E10" s="3">
        <f>D10/C10*100</f>
        <v>100</v>
      </c>
      <c r="F10" s="41"/>
    </row>
    <row r="11" spans="1:6" ht="15.75" x14ac:dyDescent="0.25">
      <c r="A11" s="38" t="s">
        <v>61</v>
      </c>
      <c r="B11" s="1" t="s">
        <v>5</v>
      </c>
      <c r="C11" s="2">
        <f>SUM(C12:C14)</f>
        <v>26443.775000000001</v>
      </c>
      <c r="D11" s="2">
        <f>SUM(D12:D14)</f>
        <v>26443.775000000001</v>
      </c>
      <c r="E11" s="3">
        <f>D11/C11*100</f>
        <v>100</v>
      </c>
      <c r="F11" s="39" t="s">
        <v>59</v>
      </c>
    </row>
    <row r="12" spans="1:6" ht="31.5" x14ac:dyDescent="0.25">
      <c r="A12" s="38"/>
      <c r="B12" s="1" t="s">
        <v>6</v>
      </c>
      <c r="C12" s="2">
        <v>0</v>
      </c>
      <c r="D12" s="2">
        <v>0</v>
      </c>
      <c r="E12" s="3">
        <v>0</v>
      </c>
      <c r="F12" s="40"/>
    </row>
    <row r="13" spans="1:6" ht="31.5" x14ac:dyDescent="0.25">
      <c r="A13" s="38"/>
      <c r="B13" s="1" t="s">
        <v>7</v>
      </c>
      <c r="C13" s="2">
        <v>26187.86</v>
      </c>
      <c r="D13" s="2">
        <v>26187.86</v>
      </c>
      <c r="E13" s="3">
        <f t="shared" ref="E13" si="1">D13/C13*100</f>
        <v>100</v>
      </c>
      <c r="F13" s="40"/>
    </row>
    <row r="14" spans="1:6" ht="47.25" x14ac:dyDescent="0.25">
      <c r="A14" s="38"/>
      <c r="B14" s="1" t="s">
        <v>15</v>
      </c>
      <c r="C14" s="2">
        <v>255.91499999999999</v>
      </c>
      <c r="D14" s="2">
        <v>255.91499999999999</v>
      </c>
      <c r="E14" s="3">
        <f>D14/C14*100</f>
        <v>100</v>
      </c>
      <c r="F14" s="41"/>
    </row>
    <row r="15" spans="1:6" ht="15.75" x14ac:dyDescent="0.25">
      <c r="A15" s="29" t="s">
        <v>11</v>
      </c>
      <c r="B15" s="30"/>
      <c r="C15" s="30"/>
      <c r="D15" s="30"/>
      <c r="E15" s="30"/>
      <c r="F15" s="31"/>
    </row>
    <row r="16" spans="1:6" ht="15.75" customHeight="1" x14ac:dyDescent="0.25">
      <c r="A16" s="32" t="s">
        <v>21</v>
      </c>
      <c r="B16" s="1" t="s">
        <v>5</v>
      </c>
      <c r="C16" s="2">
        <f>SUM(C17:C19)</f>
        <v>1133.0999999999999</v>
      </c>
      <c r="D16" s="2">
        <f>SUM(D17:D19)</f>
        <v>1069.0999999999999</v>
      </c>
      <c r="E16" s="3">
        <f t="shared" ref="E16:E39" si="2">D16/C16*100</f>
        <v>94.351778307298559</v>
      </c>
      <c r="F16" s="35" t="s">
        <v>27</v>
      </c>
    </row>
    <row r="17" spans="1:6" ht="31.5" x14ac:dyDescent="0.25">
      <c r="A17" s="33"/>
      <c r="B17" s="1" t="s">
        <v>6</v>
      </c>
      <c r="C17" s="4">
        <v>0</v>
      </c>
      <c r="D17" s="4">
        <v>0</v>
      </c>
      <c r="E17" s="3">
        <v>0</v>
      </c>
      <c r="F17" s="36"/>
    </row>
    <row r="18" spans="1:6" ht="31.5" x14ac:dyDescent="0.25">
      <c r="A18" s="33"/>
      <c r="B18" s="1" t="s">
        <v>7</v>
      </c>
      <c r="C18" s="4">
        <v>0</v>
      </c>
      <c r="D18" s="4">
        <v>0</v>
      </c>
      <c r="E18" s="3">
        <v>0</v>
      </c>
      <c r="F18" s="36"/>
    </row>
    <row r="19" spans="1:6" ht="50.25" customHeight="1" x14ac:dyDescent="0.25">
      <c r="A19" s="34"/>
      <c r="B19" s="1" t="s">
        <v>15</v>
      </c>
      <c r="C19" s="4">
        <v>1133.0999999999999</v>
      </c>
      <c r="D19" s="4">
        <v>1069.0999999999999</v>
      </c>
      <c r="E19" s="3">
        <f t="shared" si="2"/>
        <v>94.351778307298559</v>
      </c>
      <c r="F19" s="37"/>
    </row>
    <row r="20" spans="1:6" ht="15.75" customHeight="1" x14ac:dyDescent="0.25">
      <c r="A20" s="32" t="s">
        <v>22</v>
      </c>
      <c r="B20" s="1" t="s">
        <v>5</v>
      </c>
      <c r="C20" s="4">
        <f>SUM(C21:C23)</f>
        <v>889</v>
      </c>
      <c r="D20" s="4">
        <f>SUM(D21:D23)</f>
        <v>441.83499999999998</v>
      </c>
      <c r="E20" s="3">
        <f t="shared" si="2"/>
        <v>49.700224971878512</v>
      </c>
      <c r="F20" s="35" t="s">
        <v>28</v>
      </c>
    </row>
    <row r="21" spans="1:6" ht="31.5" x14ac:dyDescent="0.25">
      <c r="A21" s="33"/>
      <c r="B21" s="1" t="s">
        <v>6</v>
      </c>
      <c r="C21" s="4">
        <v>0</v>
      </c>
      <c r="D21" s="4">
        <v>0</v>
      </c>
      <c r="E21" s="3">
        <v>0</v>
      </c>
      <c r="F21" s="36"/>
    </row>
    <row r="22" spans="1:6" ht="31.5" x14ac:dyDescent="0.25">
      <c r="A22" s="33"/>
      <c r="B22" s="1" t="s">
        <v>7</v>
      </c>
      <c r="C22" s="4">
        <v>0</v>
      </c>
      <c r="D22" s="4">
        <v>0</v>
      </c>
      <c r="E22" s="3">
        <v>0</v>
      </c>
      <c r="F22" s="36"/>
    </row>
    <row r="23" spans="1:6" ht="47.25" x14ac:dyDescent="0.25">
      <c r="A23" s="34"/>
      <c r="B23" s="1" t="s">
        <v>15</v>
      </c>
      <c r="C23" s="4">
        <v>889</v>
      </c>
      <c r="D23" s="4">
        <v>441.83499999999998</v>
      </c>
      <c r="E23" s="3">
        <f t="shared" si="2"/>
        <v>49.700224971878512</v>
      </c>
      <c r="F23" s="37"/>
    </row>
    <row r="24" spans="1:6" ht="15.75" customHeight="1" x14ac:dyDescent="0.25">
      <c r="A24" s="32" t="s">
        <v>23</v>
      </c>
      <c r="B24" s="1" t="s">
        <v>5</v>
      </c>
      <c r="C24" s="2">
        <f>SUM(C25:C27)</f>
        <v>46744.43088</v>
      </c>
      <c r="D24" s="2">
        <f>SUM(D25:D27)</f>
        <v>43523.150999999998</v>
      </c>
      <c r="E24" s="3">
        <f>D24/C24*100</f>
        <v>93.108740828892508</v>
      </c>
      <c r="F24" s="35" t="s">
        <v>26</v>
      </c>
    </row>
    <row r="25" spans="1:6" ht="31.5" x14ac:dyDescent="0.25">
      <c r="A25" s="33"/>
      <c r="B25" s="1" t="s">
        <v>6</v>
      </c>
      <c r="C25" s="2">
        <v>0</v>
      </c>
      <c r="D25" s="2">
        <v>0</v>
      </c>
      <c r="E25" s="3">
        <v>0</v>
      </c>
      <c r="F25" s="36"/>
    </row>
    <row r="26" spans="1:6" ht="31.5" x14ac:dyDescent="0.25">
      <c r="A26" s="33"/>
      <c r="B26" s="1" t="s">
        <v>7</v>
      </c>
      <c r="C26" s="2">
        <v>3814.2</v>
      </c>
      <c r="D26" s="2">
        <v>3814.2</v>
      </c>
      <c r="E26" s="3">
        <f t="shared" ref="E26" si="3">D26/C26*100</f>
        <v>100</v>
      </c>
      <c r="F26" s="36"/>
    </row>
    <row r="27" spans="1:6" ht="47.25" x14ac:dyDescent="0.25">
      <c r="A27" s="34"/>
      <c r="B27" s="1" t="s">
        <v>15</v>
      </c>
      <c r="C27" s="2">
        <v>42930.230880000003</v>
      </c>
      <c r="D27" s="2">
        <v>39708.951000000001</v>
      </c>
      <c r="E27" s="3">
        <f t="shared" ref="E27" si="4">D27/C27*100</f>
        <v>92.496476692603338</v>
      </c>
      <c r="F27" s="37"/>
    </row>
    <row r="28" spans="1:6" ht="15.75" x14ac:dyDescent="0.25">
      <c r="A28" s="32" t="s">
        <v>24</v>
      </c>
      <c r="B28" s="1" t="s">
        <v>5</v>
      </c>
      <c r="C28" s="4">
        <f>SUM(C29:C31)</f>
        <v>16173.54</v>
      </c>
      <c r="D28" s="4">
        <f>SUM(D29:D31)</f>
        <v>15491.331</v>
      </c>
      <c r="E28" s="3">
        <f t="shared" si="2"/>
        <v>95.781943841607955</v>
      </c>
      <c r="F28" s="35" t="s">
        <v>8</v>
      </c>
    </row>
    <row r="29" spans="1:6" ht="31.5" x14ac:dyDescent="0.25">
      <c r="A29" s="33"/>
      <c r="B29" s="1" t="s">
        <v>6</v>
      </c>
      <c r="C29" s="4">
        <v>0</v>
      </c>
      <c r="D29" s="4">
        <v>0</v>
      </c>
      <c r="E29" s="3">
        <v>0</v>
      </c>
      <c r="F29" s="36"/>
    </row>
    <row r="30" spans="1:6" ht="31.5" x14ac:dyDescent="0.25">
      <c r="A30" s="33"/>
      <c r="B30" s="1" t="s">
        <v>7</v>
      </c>
      <c r="C30" s="4">
        <v>1980.6</v>
      </c>
      <c r="D30" s="4">
        <v>1980.6</v>
      </c>
      <c r="E30" s="3">
        <f>D30/C30*100</f>
        <v>100</v>
      </c>
      <c r="F30" s="36"/>
    </row>
    <row r="31" spans="1:6" ht="57.75" customHeight="1" x14ac:dyDescent="0.25">
      <c r="A31" s="34"/>
      <c r="B31" s="1" t="s">
        <v>15</v>
      </c>
      <c r="C31" s="4">
        <v>14192.94</v>
      </c>
      <c r="D31" s="4">
        <v>13510.731</v>
      </c>
      <c r="E31" s="3">
        <f t="shared" si="2"/>
        <v>95.193321468279294</v>
      </c>
      <c r="F31" s="37"/>
    </row>
    <row r="32" spans="1:6" ht="19.5" customHeight="1" x14ac:dyDescent="0.25">
      <c r="A32" s="32" t="s">
        <v>25</v>
      </c>
      <c r="B32" s="1" t="s">
        <v>5</v>
      </c>
      <c r="C32" s="4">
        <f>SUM(C33:C35)</f>
        <v>657.5</v>
      </c>
      <c r="D32" s="4">
        <f>SUM(D33:D35)</f>
        <v>647.55999999999995</v>
      </c>
      <c r="E32" s="3">
        <f t="shared" si="2"/>
        <v>98.488212927756649</v>
      </c>
      <c r="F32" s="35" t="s">
        <v>29</v>
      </c>
    </row>
    <row r="33" spans="1:6" ht="31.5" x14ac:dyDescent="0.25">
      <c r="A33" s="33"/>
      <c r="B33" s="1" t="s">
        <v>6</v>
      </c>
      <c r="C33" s="4">
        <v>0</v>
      </c>
      <c r="D33" s="4">
        <v>0</v>
      </c>
      <c r="E33" s="3">
        <v>0</v>
      </c>
      <c r="F33" s="36"/>
    </row>
    <row r="34" spans="1:6" ht="38.25" customHeight="1" x14ac:dyDescent="0.25">
      <c r="A34" s="33"/>
      <c r="B34" s="1" t="s">
        <v>7</v>
      </c>
      <c r="C34" s="4">
        <v>0</v>
      </c>
      <c r="D34" s="4">
        <v>0</v>
      </c>
      <c r="E34" s="3">
        <v>0</v>
      </c>
      <c r="F34" s="36"/>
    </row>
    <row r="35" spans="1:6" ht="47.25" x14ac:dyDescent="0.25">
      <c r="A35" s="34"/>
      <c r="B35" s="7" t="s">
        <v>15</v>
      </c>
      <c r="C35" s="8">
        <v>657.5</v>
      </c>
      <c r="D35" s="8">
        <v>647.55999999999995</v>
      </c>
      <c r="E35" s="9">
        <f t="shared" si="2"/>
        <v>98.488212927756649</v>
      </c>
      <c r="F35" s="37"/>
    </row>
    <row r="36" spans="1:6" ht="15.75" x14ac:dyDescent="0.25">
      <c r="A36" s="32" t="s">
        <v>12</v>
      </c>
      <c r="B36" s="1" t="s">
        <v>5</v>
      </c>
      <c r="C36" s="4">
        <f>SUM(C37:C39)</f>
        <v>10</v>
      </c>
      <c r="D36" s="4">
        <f>SUM(D37:D39)</f>
        <v>0</v>
      </c>
      <c r="E36" s="3">
        <f t="shared" si="2"/>
        <v>0</v>
      </c>
      <c r="F36" s="35" t="s">
        <v>85</v>
      </c>
    </row>
    <row r="37" spans="1:6" ht="31.5" x14ac:dyDescent="0.25">
      <c r="A37" s="33"/>
      <c r="B37" s="1" t="s">
        <v>6</v>
      </c>
      <c r="C37" s="4">
        <v>0</v>
      </c>
      <c r="D37" s="4">
        <v>0</v>
      </c>
      <c r="E37" s="3">
        <v>0</v>
      </c>
      <c r="F37" s="36"/>
    </row>
    <row r="38" spans="1:6" ht="31.5" x14ac:dyDescent="0.25">
      <c r="A38" s="33"/>
      <c r="B38" s="1" t="s">
        <v>7</v>
      </c>
      <c r="C38" s="4">
        <v>0</v>
      </c>
      <c r="D38" s="4">
        <v>0</v>
      </c>
      <c r="E38" s="3">
        <v>0</v>
      </c>
      <c r="F38" s="36"/>
    </row>
    <row r="39" spans="1:6" ht="47.25" x14ac:dyDescent="0.25">
      <c r="A39" s="34"/>
      <c r="B39" s="1" t="s">
        <v>15</v>
      </c>
      <c r="C39" s="4">
        <v>10</v>
      </c>
      <c r="D39" s="4">
        <v>0</v>
      </c>
      <c r="E39" s="3">
        <f t="shared" si="2"/>
        <v>0</v>
      </c>
      <c r="F39" s="37"/>
    </row>
    <row r="40" spans="1:6" ht="15.75" x14ac:dyDescent="0.25">
      <c r="A40" s="29" t="s">
        <v>13</v>
      </c>
      <c r="B40" s="30"/>
      <c r="C40" s="30"/>
      <c r="D40" s="30"/>
      <c r="E40" s="30"/>
      <c r="F40" s="31"/>
    </row>
    <row r="41" spans="1:6" ht="15.75" x14ac:dyDescent="0.25">
      <c r="A41" s="32" t="s">
        <v>14</v>
      </c>
      <c r="B41" s="1" t="s">
        <v>5</v>
      </c>
      <c r="C41" s="4">
        <f>SUM(C42:C44)</f>
        <v>594.37300000000005</v>
      </c>
      <c r="D41" s="4">
        <f>SUM(D42:D44)</f>
        <v>594.37394000000006</v>
      </c>
      <c r="E41" s="3">
        <f>D41/C41*100</f>
        <v>100.00015814984866</v>
      </c>
      <c r="F41" s="39" t="s">
        <v>63</v>
      </c>
    </row>
    <row r="42" spans="1:6" ht="31.5" x14ac:dyDescent="0.25">
      <c r="A42" s="33"/>
      <c r="B42" s="1" t="s">
        <v>6</v>
      </c>
      <c r="C42" s="4">
        <v>0</v>
      </c>
      <c r="D42" s="4">
        <v>0</v>
      </c>
      <c r="E42" s="3">
        <v>0</v>
      </c>
      <c r="F42" s="40"/>
    </row>
    <row r="43" spans="1:6" ht="31.5" x14ac:dyDescent="0.25">
      <c r="A43" s="33"/>
      <c r="B43" s="1" t="s">
        <v>7</v>
      </c>
      <c r="C43" s="4">
        <v>540.88</v>
      </c>
      <c r="D43" s="4">
        <v>540.88094000000001</v>
      </c>
      <c r="E43" s="3">
        <f t="shared" ref="E43" si="5">D43/C43*100</f>
        <v>100.00017379085935</v>
      </c>
      <c r="F43" s="40"/>
    </row>
    <row r="44" spans="1:6" ht="47.25" x14ac:dyDescent="0.25">
      <c r="A44" s="34"/>
      <c r="B44" s="1" t="s">
        <v>15</v>
      </c>
      <c r="C44" s="4">
        <v>53.493000000000002</v>
      </c>
      <c r="D44" s="4">
        <v>53.493000000000002</v>
      </c>
      <c r="E44" s="3">
        <f>D44/C44*100</f>
        <v>100</v>
      </c>
      <c r="F44" s="41"/>
    </row>
    <row r="45" spans="1:6" ht="15.75" x14ac:dyDescent="0.25">
      <c r="A45" s="32" t="s">
        <v>60</v>
      </c>
      <c r="B45" s="1" t="s">
        <v>5</v>
      </c>
      <c r="C45" s="4">
        <f>SUM(C46:C48)</f>
        <v>3584.9609999999998</v>
      </c>
      <c r="D45" s="4">
        <f>SUM(D46:D48)</f>
        <v>3556.223</v>
      </c>
      <c r="E45" s="3">
        <f>D45/C45*100</f>
        <v>99.19837342721442</v>
      </c>
      <c r="F45" s="39" t="s">
        <v>59</v>
      </c>
    </row>
    <row r="46" spans="1:6" ht="31.5" x14ac:dyDescent="0.25">
      <c r="A46" s="33"/>
      <c r="B46" s="1" t="s">
        <v>6</v>
      </c>
      <c r="C46" s="4">
        <v>0</v>
      </c>
      <c r="D46" s="4">
        <v>0</v>
      </c>
      <c r="E46" s="3">
        <v>0</v>
      </c>
      <c r="F46" s="40"/>
    </row>
    <row r="47" spans="1:6" ht="31.5" x14ac:dyDescent="0.25">
      <c r="A47" s="33"/>
      <c r="B47" s="1" t="s">
        <v>7</v>
      </c>
      <c r="C47" s="4">
        <v>0</v>
      </c>
      <c r="D47" s="4">
        <v>0</v>
      </c>
      <c r="E47" s="3">
        <v>0</v>
      </c>
      <c r="F47" s="40"/>
    </row>
    <row r="48" spans="1:6" ht="47.25" x14ac:dyDescent="0.25">
      <c r="A48" s="34"/>
      <c r="B48" s="1" t="s">
        <v>15</v>
      </c>
      <c r="C48" s="4">
        <f>3520.66+64.301</f>
        <v>3584.9609999999998</v>
      </c>
      <c r="D48" s="4">
        <v>3556.223</v>
      </c>
      <c r="E48" s="3">
        <f>D48/C48*100</f>
        <v>99.19837342721442</v>
      </c>
      <c r="F48" s="41"/>
    </row>
    <row r="49" spans="1:6" ht="15.75" x14ac:dyDescent="0.25">
      <c r="A49" s="42" t="s">
        <v>9</v>
      </c>
      <c r="B49" s="43"/>
      <c r="C49" s="10">
        <f>C7+C11+C16+C20+C24+C28+C32+C36+C41+C45</f>
        <v>113096.62088</v>
      </c>
      <c r="D49" s="10">
        <f>D7+D11+D16+D20+D24+D28+D32+D36+D41+D45</f>
        <v>108633.28994</v>
      </c>
      <c r="E49" s="10">
        <f>D49/C49*100</f>
        <v>96.053524052910674</v>
      </c>
      <c r="F49" s="11"/>
    </row>
    <row r="50" spans="1:6" ht="15.75" x14ac:dyDescent="0.25">
      <c r="A50" s="5"/>
      <c r="B50" s="5"/>
      <c r="C50" s="5"/>
      <c r="D50" s="5"/>
      <c r="E50" s="5"/>
      <c r="F50" s="5"/>
    </row>
    <row r="51" spans="1:6" ht="15.75" x14ac:dyDescent="0.25">
      <c r="A51" s="5" t="s">
        <v>19</v>
      </c>
      <c r="B51" s="5"/>
      <c r="C51" s="5"/>
      <c r="D51" s="5" t="s">
        <v>20</v>
      </c>
      <c r="E51" s="5"/>
      <c r="F51" s="5"/>
    </row>
    <row r="52" spans="1:6" ht="15.75" x14ac:dyDescent="0.25">
      <c r="A52" s="5"/>
      <c r="B52" s="5"/>
      <c r="C52" s="5"/>
      <c r="D52" s="5"/>
      <c r="E52" s="5"/>
      <c r="F52" s="5"/>
    </row>
    <row r="53" spans="1:6" ht="15.75" x14ac:dyDescent="0.25">
      <c r="A53" s="5"/>
      <c r="B53" s="5"/>
      <c r="C53" s="5"/>
      <c r="D53" s="5"/>
      <c r="E53" s="5"/>
      <c r="F53" s="5"/>
    </row>
    <row r="54" spans="1:6" ht="15.75" x14ac:dyDescent="0.25">
      <c r="A54" s="5"/>
      <c r="B54" s="5"/>
      <c r="C54" s="5"/>
      <c r="D54" s="5"/>
      <c r="E54" s="5"/>
      <c r="F54" s="5"/>
    </row>
    <row r="55" spans="1:6" ht="15.75" x14ac:dyDescent="0.25">
      <c r="A55" s="5"/>
      <c r="B55" s="5"/>
      <c r="C55" s="5"/>
      <c r="D55" s="5"/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</sheetData>
  <mergeCells count="31">
    <mergeCell ref="F45:F48"/>
    <mergeCell ref="A11:A14"/>
    <mergeCell ref="F11:F14"/>
    <mergeCell ref="F28:F31"/>
    <mergeCell ref="F32:F35"/>
    <mergeCell ref="F41:F44"/>
    <mergeCell ref="F36:F39"/>
    <mergeCell ref="A40:F40"/>
    <mergeCell ref="A16:A19"/>
    <mergeCell ref="A20:A23"/>
    <mergeCell ref="A1:F1"/>
    <mergeCell ref="A2:F2"/>
    <mergeCell ref="A4:A5"/>
    <mergeCell ref="B4:B5"/>
    <mergeCell ref="C4:E4"/>
    <mergeCell ref="F4:F5"/>
    <mergeCell ref="A3:F3"/>
    <mergeCell ref="A49:B49"/>
    <mergeCell ref="A36:A39"/>
    <mergeCell ref="A28:A31"/>
    <mergeCell ref="A32:A35"/>
    <mergeCell ref="A41:A44"/>
    <mergeCell ref="A45:A48"/>
    <mergeCell ref="A6:F6"/>
    <mergeCell ref="A24:A27"/>
    <mergeCell ref="A15:F15"/>
    <mergeCell ref="F16:F19"/>
    <mergeCell ref="F20:F23"/>
    <mergeCell ref="F24:F27"/>
    <mergeCell ref="A7:A10"/>
    <mergeCell ref="F7:F10"/>
  </mergeCells>
  <pageMargins left="0.51181102362204722" right="0.51181102362204722" top="0.59055118110236227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sheetPr>
    <pageSetUpPr fitToPage="1"/>
  </sheetPr>
  <dimension ref="A1:E44"/>
  <sheetViews>
    <sheetView tabSelected="1" zoomScale="120" zoomScaleNormal="120" workbookViewId="0">
      <selection activeCell="C2" sqref="C1:C2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59" t="s">
        <v>30</v>
      </c>
      <c r="B1" s="59"/>
      <c r="C1" s="13"/>
      <c r="D1" s="13"/>
      <c r="E1" s="13"/>
    </row>
    <row r="2" spans="1:5" ht="15.75" x14ac:dyDescent="0.25">
      <c r="D2" s="14"/>
    </row>
    <row r="3" spans="1:5" ht="15.75" x14ac:dyDescent="0.25">
      <c r="A3" s="60" t="s">
        <v>95</v>
      </c>
      <c r="B3" s="60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61" t="s">
        <v>103</v>
      </c>
      <c r="B5" s="62"/>
    </row>
    <row r="6" spans="1:5" ht="16.5" thickBot="1" x14ac:dyDescent="0.3">
      <c r="A6" s="63" t="s">
        <v>102</v>
      </c>
      <c r="B6" s="64"/>
    </row>
    <row r="7" spans="1:5" ht="20.25" outlineLevel="1" thickBot="1" x14ac:dyDescent="0.3">
      <c r="A7" s="65" t="s">
        <v>31</v>
      </c>
      <c r="B7" s="66"/>
    </row>
    <row r="8" spans="1:5" ht="16.5" outlineLevel="1" thickBot="1" x14ac:dyDescent="0.3">
      <c r="A8" s="52" t="s">
        <v>37</v>
      </c>
      <c r="B8" s="53"/>
    </row>
    <row r="9" spans="1:5" ht="30.75" outlineLevel="1" thickBot="1" x14ac:dyDescent="0.3">
      <c r="A9" s="19" t="s">
        <v>62</v>
      </c>
      <c r="B9" s="21" t="s">
        <v>98</v>
      </c>
    </row>
    <row r="10" spans="1:5" ht="33.75" customHeight="1" outlineLevel="1" thickBot="1" x14ac:dyDescent="0.3">
      <c r="A10" s="52" t="s">
        <v>64</v>
      </c>
      <c r="B10" s="53"/>
    </row>
    <row r="11" spans="1:5" ht="60.75" outlineLevel="1" thickBot="1" x14ac:dyDescent="0.3">
      <c r="A11" s="20" t="s">
        <v>66</v>
      </c>
      <c r="B11" s="21" t="s">
        <v>88</v>
      </c>
    </row>
    <row r="12" spans="1:5" ht="17.25" customHeight="1" outlineLevel="1" thickBot="1" x14ac:dyDescent="0.3">
      <c r="A12" s="56" t="s">
        <v>65</v>
      </c>
      <c r="B12" s="57"/>
    </row>
    <row r="13" spans="1:5" ht="60.75" outlineLevel="1" thickBot="1" x14ac:dyDescent="0.3">
      <c r="A13" s="20" t="s">
        <v>67</v>
      </c>
      <c r="B13" s="21" t="s">
        <v>99</v>
      </c>
    </row>
    <row r="14" spans="1:5" ht="20.25" thickBot="1" x14ac:dyDescent="0.4">
      <c r="A14" s="54" t="s">
        <v>33</v>
      </c>
      <c r="B14" s="55"/>
    </row>
    <row r="15" spans="1:5" ht="16.5" thickBot="1" x14ac:dyDescent="0.3">
      <c r="A15" s="56" t="s">
        <v>38</v>
      </c>
      <c r="B15" s="57"/>
    </row>
    <row r="16" spans="1:5" ht="30.75" thickBot="1" x14ac:dyDescent="0.3">
      <c r="A16" s="19" t="s">
        <v>39</v>
      </c>
      <c r="B16" s="21" t="s">
        <v>101</v>
      </c>
    </row>
    <row r="17" spans="1:2" ht="30.75" thickBot="1" x14ac:dyDescent="0.3">
      <c r="A17" s="19" t="s">
        <v>40</v>
      </c>
      <c r="B17" s="21" t="s">
        <v>32</v>
      </c>
    </row>
    <row r="18" spans="1:2" ht="16.5" thickBot="1" x14ac:dyDescent="0.3">
      <c r="A18" s="56" t="s">
        <v>41</v>
      </c>
      <c r="B18" s="57"/>
    </row>
    <row r="19" spans="1:2" ht="30.75" thickBot="1" x14ac:dyDescent="0.3">
      <c r="A19" s="19" t="s">
        <v>42</v>
      </c>
      <c r="B19" s="21" t="s">
        <v>43</v>
      </c>
    </row>
    <row r="20" spans="1:2" ht="41.25" customHeight="1" thickBot="1" x14ac:dyDescent="0.3">
      <c r="A20" s="56" t="s">
        <v>87</v>
      </c>
      <c r="B20" s="57"/>
    </row>
    <row r="21" spans="1:2" ht="45.75" thickBot="1" x14ac:dyDescent="0.3">
      <c r="A21" s="19" t="s">
        <v>44</v>
      </c>
      <c r="B21" s="21" t="s">
        <v>34</v>
      </c>
    </row>
    <row r="22" spans="1:2" ht="30.75" thickBot="1" x14ac:dyDescent="0.3">
      <c r="A22" s="19" t="s">
        <v>45</v>
      </c>
      <c r="B22" s="21" t="s">
        <v>35</v>
      </c>
    </row>
    <row r="23" spans="1:2" ht="30.75" thickBot="1" x14ac:dyDescent="0.3">
      <c r="A23" s="19" t="s">
        <v>46</v>
      </c>
      <c r="B23" s="21" t="s">
        <v>68</v>
      </c>
    </row>
    <row r="24" spans="1:2" ht="45.75" thickBot="1" x14ac:dyDescent="0.3">
      <c r="A24" s="19" t="s">
        <v>47</v>
      </c>
      <c r="B24" s="21" t="s">
        <v>69</v>
      </c>
    </row>
    <row r="25" spans="1:2" ht="77.25" thickBot="1" x14ac:dyDescent="0.3">
      <c r="A25" s="18" t="s">
        <v>48</v>
      </c>
      <c r="B25" s="21" t="s">
        <v>89</v>
      </c>
    </row>
    <row r="26" spans="1:2" ht="15.75" thickBot="1" x14ac:dyDescent="0.3">
      <c r="A26" s="19" t="s">
        <v>49</v>
      </c>
      <c r="B26" s="21" t="s">
        <v>50</v>
      </c>
    </row>
    <row r="27" spans="1:2" ht="30.75" thickBot="1" x14ac:dyDescent="0.3">
      <c r="A27" s="19" t="s">
        <v>51</v>
      </c>
      <c r="B27" s="21" t="s">
        <v>90</v>
      </c>
    </row>
    <row r="28" spans="1:2" ht="120.75" thickBot="1" x14ac:dyDescent="0.3">
      <c r="A28" s="19" t="s">
        <v>52</v>
      </c>
      <c r="B28" s="21" t="s">
        <v>91</v>
      </c>
    </row>
    <row r="29" spans="1:2" ht="30.75" thickBot="1" x14ac:dyDescent="0.3">
      <c r="A29" s="19" t="s">
        <v>53</v>
      </c>
      <c r="B29" s="21" t="s">
        <v>92</v>
      </c>
    </row>
    <row r="30" spans="1:2" ht="30.75" thickBot="1" x14ac:dyDescent="0.3">
      <c r="A30" s="19" t="s">
        <v>54</v>
      </c>
      <c r="B30" s="21" t="s">
        <v>93</v>
      </c>
    </row>
    <row r="31" spans="1:2" ht="16.5" thickBot="1" x14ac:dyDescent="0.3">
      <c r="A31" s="56" t="s">
        <v>55</v>
      </c>
      <c r="B31" s="57"/>
    </row>
    <row r="32" spans="1:2" ht="26.25" thickBot="1" x14ac:dyDescent="0.3">
      <c r="A32" s="18" t="s">
        <v>36</v>
      </c>
      <c r="B32" s="17" t="s">
        <v>74</v>
      </c>
    </row>
    <row r="33" spans="1:2" ht="16.5" thickBot="1" x14ac:dyDescent="0.3">
      <c r="A33" s="18" t="s">
        <v>70</v>
      </c>
      <c r="B33" s="17" t="s">
        <v>75</v>
      </c>
    </row>
    <row r="34" spans="1:2" ht="26.25" thickBot="1" x14ac:dyDescent="0.3">
      <c r="A34" s="18" t="s">
        <v>71</v>
      </c>
      <c r="B34" s="21" t="s">
        <v>73</v>
      </c>
    </row>
    <row r="35" spans="1:2" ht="105.75" thickBot="1" x14ac:dyDescent="0.3">
      <c r="A35" s="19" t="s">
        <v>72</v>
      </c>
      <c r="B35" s="21" t="s">
        <v>56</v>
      </c>
    </row>
    <row r="36" spans="1:2" ht="26.25" thickBot="1" x14ac:dyDescent="0.3">
      <c r="A36" s="22" t="s">
        <v>77</v>
      </c>
      <c r="B36" s="23" t="s">
        <v>76</v>
      </c>
    </row>
    <row r="37" spans="1:2" ht="20.25" customHeight="1" thickBot="1" x14ac:dyDescent="0.3">
      <c r="A37" s="56" t="s">
        <v>86</v>
      </c>
      <c r="B37" s="57"/>
    </row>
    <row r="38" spans="1:2" ht="39" thickBot="1" x14ac:dyDescent="0.3">
      <c r="A38" s="24" t="s">
        <v>78</v>
      </c>
      <c r="B38" s="25" t="s">
        <v>94</v>
      </c>
    </row>
    <row r="39" spans="1:2" ht="26.25" thickBot="1" x14ac:dyDescent="0.3">
      <c r="A39" s="24" t="s">
        <v>79</v>
      </c>
      <c r="B39" s="26" t="s">
        <v>80</v>
      </c>
    </row>
    <row r="40" spans="1:2" ht="16.5" customHeight="1" thickBot="1" x14ac:dyDescent="0.3">
      <c r="A40" s="56" t="s">
        <v>81</v>
      </c>
      <c r="B40" s="57"/>
    </row>
    <row r="41" spans="1:2" ht="26.25" thickBot="1" x14ac:dyDescent="0.3">
      <c r="A41" s="27" t="s">
        <v>82</v>
      </c>
      <c r="B41" s="28" t="s">
        <v>83</v>
      </c>
    </row>
    <row r="42" spans="1:2" x14ac:dyDescent="0.25">
      <c r="A42" s="6"/>
      <c r="B42" s="6"/>
    </row>
    <row r="43" spans="1:2" ht="15.75" x14ac:dyDescent="0.25">
      <c r="A43" s="58" t="s">
        <v>100</v>
      </c>
      <c r="B43" s="58"/>
    </row>
    <row r="44" spans="1:2" ht="15.75" x14ac:dyDescent="0.25">
      <c r="A44" s="58" t="s">
        <v>84</v>
      </c>
      <c r="B44" s="58"/>
    </row>
  </sheetData>
  <mergeCells count="17">
    <mergeCell ref="A1:B1"/>
    <mergeCell ref="A3:B3"/>
    <mergeCell ref="A5:B5"/>
    <mergeCell ref="A6:B6"/>
    <mergeCell ref="A7:B7"/>
    <mergeCell ref="A8:B8"/>
    <mergeCell ref="A14:B14"/>
    <mergeCell ref="A15:B15"/>
    <mergeCell ref="A43:B43"/>
    <mergeCell ref="A44:B44"/>
    <mergeCell ref="A10:B10"/>
    <mergeCell ref="A12:B12"/>
    <mergeCell ref="A18:B18"/>
    <mergeCell ref="A20:B20"/>
    <mergeCell ref="A31:B31"/>
    <mergeCell ref="A37:B37"/>
    <mergeCell ref="A40:B40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2024-02-08T14:21:51Z</dcterms:modified>
</cp:coreProperties>
</file>