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МО" sheetId="3" r:id="rId1"/>
  </sheets>
  <calcPr calcId="124519"/>
</workbook>
</file>

<file path=xl/calcChain.xml><?xml version="1.0" encoding="utf-8"?>
<calcChain xmlns="http://schemas.openxmlformats.org/spreadsheetml/2006/main">
  <c r="DQ65" i="3"/>
  <c r="DM65"/>
  <c r="DB65"/>
  <c r="CX65"/>
  <c r="CD63"/>
  <c r="AZ65"/>
  <c r="AZ63"/>
  <c r="BD65"/>
  <c r="AU65"/>
  <c r="AY65"/>
  <c r="DQ48" l="1"/>
  <c r="DM33"/>
  <c r="DM37"/>
  <c r="DQ37"/>
  <c r="BS37"/>
  <c r="BK34"/>
  <c r="BI65"/>
  <c r="BI64"/>
  <c r="BE52"/>
  <c r="BE51"/>
  <c r="BE50"/>
  <c r="BE49"/>
  <c r="BE48"/>
  <c r="BE47"/>
  <c r="BE45"/>
  <c r="BE44"/>
  <c r="BI43"/>
  <c r="BG43"/>
  <c r="BF43"/>
  <c r="BE43"/>
  <c r="BE42"/>
  <c r="BE40"/>
  <c r="BE39"/>
  <c r="BE38"/>
  <c r="BI37"/>
  <c r="BG37"/>
  <c r="BF37"/>
  <c r="BE37" s="1"/>
  <c r="BE36"/>
  <c r="BE35"/>
  <c r="BE34"/>
  <c r="BE33"/>
  <c r="BE32"/>
  <c r="BI28"/>
  <c r="BI27"/>
  <c r="BI26"/>
  <c r="BD37"/>
  <c r="AZ39"/>
  <c r="AZ40"/>
  <c r="BD43"/>
  <c r="AZ43"/>
  <c r="BA43"/>
  <c r="AZ44"/>
  <c r="AZ36"/>
  <c r="AZ35"/>
  <c r="AZ34"/>
  <c r="AZ52"/>
  <c r="AZ51"/>
  <c r="AZ50"/>
  <c r="AZ47"/>
  <c r="BB43"/>
  <c r="AZ37"/>
  <c r="BB37"/>
  <c r="BA37"/>
  <c r="AU43"/>
  <c r="AU44"/>
  <c r="AU52"/>
  <c r="AU51"/>
  <c r="AU50"/>
  <c r="AU36"/>
  <c r="AU37"/>
  <c r="AV43"/>
  <c r="AP43"/>
  <c r="AT43"/>
  <c r="AP44"/>
  <c r="AP32"/>
  <c r="AO26"/>
  <c r="AO27"/>
  <c r="AO28"/>
  <c r="AN26"/>
  <c r="AN27"/>
  <c r="AT26"/>
  <c r="AT28"/>
  <c r="AN28"/>
  <c r="AJ28"/>
  <c r="BX43"/>
  <c r="BT43" s="1"/>
  <c r="BX37"/>
  <c r="CC43"/>
  <c r="CC37"/>
  <c r="CM65"/>
  <c r="CM64"/>
  <c r="CI54"/>
  <c r="CI53"/>
  <c r="CI52"/>
  <c r="CI51"/>
  <c r="CI50"/>
  <c r="CI49"/>
  <c r="CI48"/>
  <c r="CI47"/>
  <c r="CI45"/>
  <c r="CI44"/>
  <c r="CM43"/>
  <c r="CJ43"/>
  <c r="CI43" s="1"/>
  <c r="CI42"/>
  <c r="CI41"/>
  <c r="CI40"/>
  <c r="CI39"/>
  <c r="CI38"/>
  <c r="CM37"/>
  <c r="CK37"/>
  <c r="CJ37"/>
  <c r="CI37" s="1"/>
  <c r="CI36"/>
  <c r="CI35"/>
  <c r="CI34"/>
  <c r="CI33"/>
  <c r="CI32"/>
  <c r="CI31"/>
  <c r="CI30"/>
  <c r="CE43"/>
  <c r="CH37"/>
  <c r="CD37" s="1"/>
  <c r="CE37"/>
  <c r="CH43"/>
  <c r="CR43"/>
  <c r="CR37"/>
  <c r="CN34"/>
  <c r="CW43"/>
  <c r="DG37"/>
  <c r="DG43"/>
  <c r="DE37"/>
  <c r="DC32"/>
  <c r="DL43"/>
  <c r="DH43" s="1"/>
  <c r="DL37"/>
  <c r="DH35"/>
  <c r="DH36"/>
  <c r="DH34"/>
  <c r="DH32"/>
  <c r="DH42"/>
  <c r="DH33"/>
  <c r="DL28"/>
  <c r="DL27"/>
  <c r="DL26"/>
  <c r="DH45"/>
  <c r="DH44"/>
  <c r="DH41"/>
  <c r="DH40"/>
  <c r="DH31"/>
  <c r="DH30"/>
  <c r="DL65"/>
  <c r="DL64"/>
  <c r="DH37"/>
  <c r="DB43"/>
  <c r="CX43" s="1"/>
  <c r="DB64"/>
  <c r="DB37"/>
  <c r="CX37" s="1"/>
  <c r="CX49"/>
  <c r="CX48"/>
  <c r="CX45"/>
  <c r="CX44"/>
  <c r="CX42"/>
  <c r="CX40"/>
  <c r="CX39"/>
  <c r="CX38"/>
  <c r="CX36"/>
  <c r="CX35"/>
  <c r="CX34"/>
  <c r="CX32"/>
  <c r="CX31"/>
  <c r="DB28"/>
  <c r="DB27"/>
  <c r="DB26"/>
  <c r="DQ64"/>
  <c r="DQ28"/>
  <c r="DQ27"/>
  <c r="DQ43"/>
  <c r="DQ26"/>
  <c r="DM34"/>
  <c r="DM36"/>
  <c r="DM35"/>
  <c r="DM32"/>
  <c r="DM31"/>
  <c r="DM49"/>
  <c r="DM48"/>
  <c r="DM45"/>
  <c r="DM44"/>
  <c r="DM42"/>
  <c r="DM40"/>
  <c r="DM39"/>
  <c r="DM38"/>
  <c r="CW65"/>
  <c r="CW64"/>
  <c r="CS37"/>
  <c r="CS32"/>
  <c r="CW28"/>
  <c r="CW27"/>
  <c r="CW26"/>
  <c r="DC54"/>
  <c r="DC53"/>
  <c r="DC49"/>
  <c r="DC48"/>
  <c r="DC47"/>
  <c r="DC46"/>
  <c r="DC45"/>
  <c r="DC44"/>
  <c r="DC42"/>
  <c r="DC41"/>
  <c r="DC40"/>
  <c r="DC39"/>
  <c r="DC38"/>
  <c r="DC36"/>
  <c r="DC34"/>
  <c r="DC33"/>
  <c r="DC31"/>
  <c r="DC30"/>
  <c r="CN46"/>
  <c r="CN54"/>
  <c r="CN53"/>
  <c r="CN52"/>
  <c r="CN51"/>
  <c r="CN50"/>
  <c r="CN49"/>
  <c r="CN48"/>
  <c r="CN47"/>
  <c r="CN45"/>
  <c r="CN44"/>
  <c r="CN42"/>
  <c r="CN41"/>
  <c r="CN40"/>
  <c r="CN39"/>
  <c r="CN38"/>
  <c r="CP37"/>
  <c r="CN36"/>
  <c r="CN35"/>
  <c r="CN33"/>
  <c r="CN32"/>
  <c r="CN31"/>
  <c r="CN30"/>
  <c r="CH65"/>
  <c r="CH64"/>
  <c r="CD54"/>
  <c r="CD53"/>
  <c r="CD52"/>
  <c r="CD51"/>
  <c r="CD50"/>
  <c r="CD49"/>
  <c r="CD48"/>
  <c r="CD47"/>
  <c r="CD45"/>
  <c r="CD44"/>
  <c r="CD42"/>
  <c r="CD41"/>
  <c r="CD40"/>
  <c r="CD39"/>
  <c r="CD38"/>
  <c r="CF37"/>
  <c r="CD36"/>
  <c r="CD35"/>
  <c r="CD34"/>
  <c r="CD33"/>
  <c r="CD32"/>
  <c r="CD31"/>
  <c r="CD30"/>
  <c r="BY28"/>
  <c r="BY30"/>
  <c r="BY31"/>
  <c r="BY32"/>
  <c r="BY33"/>
  <c r="BY34"/>
  <c r="BY35"/>
  <c r="BY36"/>
  <c r="CA37"/>
  <c r="BY38"/>
  <c r="BY39"/>
  <c r="BY40"/>
  <c r="BY41"/>
  <c r="BY42"/>
  <c r="BZ43"/>
  <c r="BY44"/>
  <c r="BY45"/>
  <c r="BY47"/>
  <c r="BY48"/>
  <c r="BY49"/>
  <c r="BY50"/>
  <c r="BY51"/>
  <c r="BY52"/>
  <c r="BY53"/>
  <c r="BY54"/>
  <c r="CC65"/>
  <c r="CC64"/>
  <c r="BV37"/>
  <c r="BU43"/>
  <c r="BT32"/>
  <c r="BT31"/>
  <c r="BT28"/>
  <c r="BT44"/>
  <c r="BT42"/>
  <c r="BT41"/>
  <c r="BT39"/>
  <c r="BT38"/>
  <c r="BT40"/>
  <c r="BT36"/>
  <c r="BT35"/>
  <c r="BT34"/>
  <c r="BT33"/>
  <c r="BT30"/>
  <c r="BX65"/>
  <c r="BX64"/>
  <c r="BN28"/>
  <c r="BO28"/>
  <c r="BR28"/>
  <c r="BS28"/>
  <c r="BJ32"/>
  <c r="BK32"/>
  <c r="BJ33"/>
  <c r="BK33"/>
  <c r="BJ34"/>
  <c r="BN37"/>
  <c r="BO37"/>
  <c r="BO27" s="1"/>
  <c r="BR37"/>
  <c r="BJ39"/>
  <c r="BK39"/>
  <c r="BJ42"/>
  <c r="BK42"/>
  <c r="BR43"/>
  <c r="BS43"/>
  <c r="BJ44"/>
  <c r="BJ43" s="1"/>
  <c r="BK44"/>
  <c r="BK43" s="1"/>
  <c r="BJ48"/>
  <c r="BK48"/>
  <c r="BD27"/>
  <c r="BD28"/>
  <c r="BD26"/>
  <c r="AY27"/>
  <c r="AY28"/>
  <c r="AY26"/>
  <c r="BD64"/>
  <c r="AZ49"/>
  <c r="AZ48"/>
  <c r="AZ45"/>
  <c r="AZ42"/>
  <c r="AZ38"/>
  <c r="AZ33"/>
  <c r="AZ32"/>
  <c r="AY64"/>
  <c r="AU49"/>
  <c r="AU48"/>
  <c r="AU45"/>
  <c r="AU42"/>
  <c r="AU40"/>
  <c r="AU39"/>
  <c r="AU38"/>
  <c r="AU34"/>
  <c r="AU33"/>
  <c r="AU32"/>
  <c r="AT65"/>
  <c r="AT64"/>
  <c r="AP37"/>
  <c r="CS43" l="1"/>
  <c r="DC37"/>
  <c r="DC43"/>
  <c r="BY37"/>
  <c r="BN27"/>
  <c r="BN26" s="1"/>
  <c r="BN64" s="1"/>
  <c r="BN65" s="1"/>
  <c r="BJ37"/>
  <c r="BT37"/>
  <c r="BS27"/>
  <c r="BS26" s="1"/>
  <c r="BS65" s="1"/>
  <c r="BJ28"/>
  <c r="BY43"/>
  <c r="BK37"/>
  <c r="BR27"/>
  <c r="BR26" s="1"/>
  <c r="BR65" s="1"/>
  <c r="BK28"/>
  <c r="DM43"/>
  <c r="CN43"/>
  <c r="CN37"/>
  <c r="CD43"/>
  <c r="BO26"/>
  <c r="BO64" s="1"/>
  <c r="BO65" s="1"/>
  <c r="BR64" l="1"/>
  <c r="BJ27"/>
  <c r="BJ26" s="1"/>
  <c r="BJ65" s="1"/>
  <c r="BS64"/>
  <c r="BK27"/>
  <c r="BK64"/>
  <c r="BK65"/>
  <c r="BJ64" l="1"/>
  <c r="AT27"/>
  <c r="AO43"/>
  <c r="AO37"/>
  <c r="AG65" l="1"/>
  <c r="AF65"/>
  <c r="AG64"/>
  <c r="AF64"/>
  <c r="AJ37"/>
  <c r="AK37"/>
  <c r="AG37"/>
  <c r="AK28"/>
  <c r="AN43"/>
  <c r="AN37"/>
  <c r="AF37"/>
  <c r="AG43"/>
  <c r="AF43"/>
  <c r="AG48"/>
  <c r="AF48"/>
  <c r="AK27" l="1"/>
  <c r="AJ27"/>
  <c r="AK26" l="1"/>
  <c r="AJ26"/>
  <c r="AK64" l="1"/>
  <c r="AK65" s="1"/>
  <c r="AJ64"/>
  <c r="AJ65" s="1"/>
  <c r="AN65" l="1"/>
  <c r="AN64"/>
  <c r="AO65"/>
  <c r="AO64"/>
</calcChain>
</file>

<file path=xl/sharedStrings.xml><?xml version="1.0" encoding="utf-8"?>
<sst xmlns="http://schemas.openxmlformats.org/spreadsheetml/2006/main" count="1023" uniqueCount="218">
  <si>
    <t>Финансовый орган субъекта Российской Федерации</t>
  </si>
  <si>
    <t>Пудомягское сельское поселение</t>
  </si>
  <si>
    <t>Единица измерения: тыс руб (с точностью до первого десятичного знака)</t>
  </si>
  <si>
    <t>Код строки</t>
  </si>
  <si>
    <t xml:space="preserve">  Правовое основание финансового обеспечения полномочия, расходного обязательства субъекта Российской Федерации </t>
  </si>
  <si>
    <t>Группа полномочий</t>
  </si>
  <si>
    <t xml:space="preserve">Код расхода по БК </t>
  </si>
  <si>
    <t>Методика расчета оценки</t>
  </si>
  <si>
    <t>Российской Федерации</t>
  </si>
  <si>
    <t xml:space="preserve">субъекта Российской Федерации </t>
  </si>
  <si>
    <t>Наименование полномочия, 
расходного обязательства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</si>
  <si>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</si>
  <si>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</si>
  <si>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</si>
  <si>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 xml:space="preserve">в том числе государственные программы Российской Федерации </t>
  </si>
  <si>
    <t>Акты федеральных органов исполнительной власти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</si>
  <si>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</si>
  <si>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</si>
  <si>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</si>
  <si>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отчетный
2019г.</t>
  </si>
  <si>
    <t>текущий
2020г.</t>
  </si>
  <si>
    <t>очередной
2021г.</t>
  </si>
  <si>
    <t>плановый период
2022-2023гг.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</si>
  <si>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</si>
  <si>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</si>
  <si>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</si>
  <si>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</si>
  <si>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</si>
  <si>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</t>
  </si>
  <si>
    <t>подраздел</t>
  </si>
  <si>
    <t>Всего</t>
  </si>
  <si>
    <t xml:space="preserve">1-й год пп </t>
  </si>
  <si>
    <t xml:space="preserve">2-й год пп </t>
  </si>
  <si>
    <t>исполнено</t>
  </si>
  <si>
    <t>1</t>
  </si>
  <si>
    <t>2</t>
  </si>
  <si>
    <t>(подпись)</t>
  </si>
  <si>
    <t xml:space="preserve">                           (должность)</t>
  </si>
  <si>
    <t xml:space="preserve">                                                                 </t>
  </si>
  <si>
    <t xml:space="preserve"> (расшифровка подписи)</t>
  </si>
  <si>
    <t>" ___ " ____________  20 ___ г.</t>
  </si>
  <si>
    <t>Приложение № 2 к Порядку представления реестров расходных обязательств субъектов Российской Федерации, сводов реестров расходных обязательств муниципальных образований, входящих в состав субъекта Российской Федерации,</t>
  </si>
  <si>
    <t>СВОД  РЕЕСТРОВ  РАСХОДНЫХ  ОБЯЗАТЕЛЬСТВ   МУНИЦИПАЛЬНЫХ  ОБРАЗОВАНИЙ,
ВХОДЯЩИХ  В  СОСТАВ  СУБЪЕКТА  РОССИЙСКОЙ  ФЕДЕРАЦИИ</t>
  </si>
  <si>
    <t>утвержденному приказом Министерства финансов Российской Федерации</t>
  </si>
  <si>
    <t xml:space="preserve"> от 31 мая 2017 г. № 82н</t>
  </si>
  <si>
    <t>СВОД  РЕЕСТРОВ  РАСХОДНЫХ  ОБЯЗАТЕЛЬСТВ   МУНИЦИПАЛЬНЫХ  ОБРАЗОВАНИЙ,
ВХОДЯЩИХ  В  СОСТАВ  СУБЪЕКТА  РОССИЙСКОЙ  ФЕДЕРАЦИИ, В РАЗРЕЗЕ ВИДОВ МУНИЦИПАЛЬНЫХ ОБРАЗОВАНИЙ</t>
  </si>
  <si>
    <t xml:space="preserve">Объем средств на исполнение расходного обязательства муниципального образования 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</si>
  <si>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</si>
  <si>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</si>
  <si>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</si>
  <si>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в т.ч. за счет целевых средств федерального бюджета </t>
  </si>
  <si>
    <t xml:space="preserve">в т.ч. за счет целевых средств регионального бюджета 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</si>
  <si>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</si>
  <si>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</si>
  <si>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 xml:space="preserve">1-й год пп 		
</t>
  </si>
  <si>
    <t>утверж-денные бюджетные назначения</t>
  </si>
  <si>
    <t>в т.ч за счет целевых средств федерального бюджета</t>
  </si>
  <si>
    <t>в т.ч. за счет целевых средств федерального бюджета</t>
  </si>
  <si>
    <t>31=33+35+37+39</t>
  </si>
  <si>
    <t>32=34+36+38+40</t>
  </si>
  <si>
    <t>41=42+43+44+45</t>
  </si>
  <si>
    <t>46=47+48+49+50</t>
  </si>
  <si>
    <t>51=52+53+54+55</t>
  </si>
  <si>
    <t>56=57+58+59+60</t>
  </si>
  <si>
    <t>61=63+65+67+69</t>
  </si>
  <si>
    <t>62=64+66+68+70</t>
  </si>
  <si>
    <t>71=72+73+74+75</t>
  </si>
  <si>
    <t>76=77+78+79+80</t>
  </si>
  <si>
    <t>81=82+83+84+85</t>
  </si>
  <si>
    <t>86=87+88+89+90</t>
  </si>
  <si>
    <t>91=92+93+94+95</t>
  </si>
  <si>
    <t>96=97+98+99+100</t>
  </si>
  <si>
    <t>101=102+103+104+105</t>
  </si>
  <si>
    <t>106=107+108+109+110</t>
  </si>
  <si>
    <t>111=112+113+114+115</t>
  </si>
  <si>
    <t>116=117+118+119+120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</si>
  <si>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</si>
  <si>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</si>
  <si>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х</t>
  </si>
  <si>
    <t>-</t>
  </si>
  <si>
    <t xml:space="preserve">
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</si>
  <si>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</si>
  <si>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</si>
  <si>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 3 статьи  14 Федерального закона от 6 октября 2003 г.  № 131-ФЗ «Об общих принципах организации местного самоуправления в Российской Федерации», всего</t>
  </si>
  <si>
    <t>6502</t>
  </si>
  <si>
    <t>5.1.1.1.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</si>
  <si>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6503</t>
  </si>
  <si>
    <t xml:space="preserve">Федеральный закон №131-ФЗ от 06.10.2003 "Об общих принципах организации местного самоуправления в Российской Федерации"
</t>
  </si>
  <si>
    <t xml:space="preserve"> ст.14, п.1, подп.1
</t>
  </si>
  <si>
    <t xml:space="preserve">06.10.2003-не установлен
</t>
  </si>
  <si>
    <t xml:space="preserve">01
</t>
  </si>
  <si>
    <t xml:space="preserve">04
</t>
  </si>
  <si>
    <t xml:space="preserve">индексация
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</si>
  <si>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</si>
  <si>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</si>
  <si>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 xml:space="preserve">в целом
</t>
  </si>
  <si>
    <t xml:space="preserve">12
</t>
  </si>
  <si>
    <t xml:space="preserve">индексация,метод
</t>
  </si>
  <si>
    <t>5.1.1.4. обеспечение первичных мер пожарной безопасности в границах населенных пунктов сельского поселения</t>
  </si>
  <si>
    <t>6506</t>
  </si>
  <si>
    <t xml:space="preserve">Федеральный закон №69-ФЗ от 21.12.1994 "О пожарной безопасности"
</t>
  </si>
  <si>
    <t xml:space="preserve"> ст.19
</t>
  </si>
  <si>
    <t xml:space="preserve">05.01.1995-не установлен
</t>
  </si>
  <si>
    <t>12</t>
  </si>
  <si>
    <t xml:space="preserve">03
</t>
  </si>
  <si>
    <t xml:space="preserve">14
</t>
  </si>
  <si>
    <t xml:space="preserve">условно планируемый
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</si>
  <si>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</si>
  <si>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</si>
  <si>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7</t>
  </si>
  <si>
    <t xml:space="preserve">08
</t>
  </si>
  <si>
    <t xml:space="preserve">09
</t>
  </si>
  <si>
    <t>5.1.1.8. организация проведения официальных физкультурно-оздоровительных и спортивных мероприятий сельского поселения</t>
  </si>
  <si>
    <t>6510</t>
  </si>
  <si>
    <t xml:space="preserve">Федеральный закон №329-ФЗ от 04.12.2007 "О физической культуре и спорте в Российской Федерации"
</t>
  </si>
  <si>
    <t xml:space="preserve"> ст.38
</t>
  </si>
  <si>
    <t xml:space="preserve">08.12.2007-не установлен
</t>
  </si>
  <si>
    <t>11</t>
  </si>
  <si>
    <t xml:space="preserve">11
</t>
  </si>
  <si>
    <t xml:space="preserve">02
</t>
  </si>
  <si>
    <t>5.1.1.11. 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</si>
  <si>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6513</t>
  </si>
  <si>
    <t>21</t>
  </si>
  <si>
    <t xml:space="preserve">05
</t>
  </si>
  <si>
    <t>5.1.1.16. создание условий для развития малого и среднего предпринимательства на территории сельского поселения</t>
  </si>
  <si>
    <t>6518</t>
  </si>
  <si>
    <t xml:space="preserve">Федеральный закон №209-ФЗ от 24.07.2007 "О развитии малого и среднего предпринимательства в Российской Федерации"
</t>
  </si>
  <si>
    <t xml:space="preserve"> ст.11
</t>
  </si>
  <si>
    <t xml:space="preserve">01.01.2008-не установлен
</t>
  </si>
  <si>
    <t>5.1.1.17. организация и осуществление мероприятий по работе с детьми и молодежью в сельском поселении</t>
  </si>
  <si>
    <t>6519</t>
  </si>
  <si>
    <t>6</t>
  </si>
  <si>
    <t xml:space="preserve">07
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</si>
  <si>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 г. № 131-ФЗ «Об общих принципах организации местного самоуправления в Российской Федерации», всего</t>
  </si>
  <si>
    <t>6600</t>
  </si>
  <si>
    <t>5.1.2.1.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</si>
  <si>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6601</t>
  </si>
  <si>
    <t>19</t>
  </si>
  <si>
    <t>5.1.2.3.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</si>
  <si>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6603</t>
  </si>
  <si>
    <t xml:space="preserve">Федеральный закон №257-ФЗ от 08.11.2007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
</t>
  </si>
  <si>
    <t xml:space="preserve"> ст.13
</t>
  </si>
  <si>
    <t xml:space="preserve">12.11.2007-не установлен
</t>
  </si>
  <si>
    <t>3</t>
  </si>
  <si>
    <t>5.1.2.4.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</si>
  <si>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6604</t>
  </si>
  <si>
    <t>18</t>
  </si>
  <si>
    <t xml:space="preserve">нормативный
</t>
  </si>
  <si>
    <t xml:space="preserve">плановый
</t>
  </si>
  <si>
    <t>5.1.2.12. участие в предупреждении и ликвидации последствий чрезвычайных ситуаций в границах сельского поселения</t>
  </si>
  <si>
    <t>6612</t>
  </si>
  <si>
    <t>5.1.2.13. организация библиотечного обслуживания населения, комплектование и обеспечение сохранности библиотечных фондов библиотек сельского поселения</t>
  </si>
  <si>
    <t>6613</t>
  </si>
  <si>
    <t xml:space="preserve">Федеральный закон №78-ФЗ от 29.12.1994 "О библиотечном деле"
</t>
  </si>
  <si>
    <t xml:space="preserve"> ст.4
</t>
  </si>
  <si>
    <t xml:space="preserve">02.01.1995-не установлен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</si>
  <si>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</si>
  <si>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</si>
  <si>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</si>
  <si>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</si>
  <si>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</si>
  <si>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</si>
  <si>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</si>
  <si>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</si>
  <si>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23</t>
  </si>
  <si>
    <t>5.2.19. 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Российской Федерации об образовании и законодательством Российской Федерации о муниципальной службе</t>
  </si>
  <si>
    <t>6819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</si>
  <si>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</si>
  <si>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</si>
  <si>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</si>
  <si>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</si>
  <si>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</si>
  <si>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</si>
  <si>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 xml:space="preserve">Постановление Правительства РФ №258 от 29.04.2006 "О субвенциях на осуществление полномочий по первичному воинскому учету на территориях, где отсутствуют военные комиссариаты"
</t>
  </si>
  <si>
    <t xml:space="preserve">08.05.2006-не установлен
</t>
  </si>
  <si>
    <t>5.4.2. за счет субвенций, предоставленных из бюджета субъекта Российской Федерации, всего</t>
  </si>
  <si>
    <t>7400</t>
  </si>
  <si>
    <t>5.4.2.1. на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</si>
  <si>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7401</t>
  </si>
  <si>
    <t xml:space="preserve">норматив
</t>
  </si>
  <si>
    <t>5.4.2.2. на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</si>
  <si>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7402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</si>
  <si>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</si>
  <si>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</si>
  <si>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</si>
  <si>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</si>
  <si>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</si>
  <si>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</si>
  <si>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5.6.2.1.1. составление и рассмотрение проекта бюджета поселения, исполнение бюджета поселения, составление отчета об исполнении бюджета поселения</t>
  </si>
  <si>
    <t>7802</t>
  </si>
  <si>
    <t xml:space="preserve">06
</t>
  </si>
  <si>
    <t xml:space="preserve">расчетный
</t>
  </si>
  <si>
    <t>5.6.2.1.2. осуществление контроля за исполнением бюджета поселения</t>
  </si>
  <si>
    <t>7803</t>
  </si>
  <si>
    <t>5.6.2.1.4. организация в границах 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</si>
  <si>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7805</t>
  </si>
  <si>
    <t>5.6.2.1.5.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</t>
  </si>
  <si>
    <t>7806</t>
  </si>
  <si>
    <t>5.7. Условно утвержденные расходы на первый и второй годы планового периода в соответствии с решением о местном бюджете сельского поселения</t>
  </si>
  <si>
    <t>8000</t>
  </si>
  <si>
    <t xml:space="preserve">расчетный
</t>
  </si>
  <si>
    <t>8. Итого расходных обязательств муниципальных образований, без учета внутренних оборотов</t>
  </si>
  <si>
    <t>10600</t>
  </si>
  <si>
    <t>9. Итого расходных обязательств муниципальных образований</t>
  </si>
  <si>
    <t>10700</t>
  </si>
  <si>
    <t xml:space="preserve">Руководитель                 ____________________  </t>
  </si>
  <si>
    <t>(должность руководителя</t>
  </si>
  <si>
    <t xml:space="preserve">                финансового органа</t>
  </si>
  <si>
    <t xml:space="preserve">                   субъекта Российской Федерации)</t>
  </si>
  <si>
    <t xml:space="preserve">Исполнитель                  ________________________________ </t>
  </si>
  <si>
    <t>Тел.: 8(___)_______________________</t>
  </si>
  <si>
    <t xml:space="preserve">E-mail.: </t>
  </si>
  <si>
    <t>7101</t>
  </si>
  <si>
    <t>7100</t>
  </si>
  <si>
    <t>5.3.3 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</si>
  <si>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5.3.3.1. предоставление доплаты за выслугу лет к трудовой пенсии муниципальным служащим за счет средств местного бюджета</t>
  </si>
  <si>
    <t>на 19 мая 2020г.</t>
  </si>
  <si>
    <t>24</t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</si>
</sst>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scheme val="minor"/>
    </font>
    <font>
      <sz val="11"/>
      <color rgb="FF000000"/>
      <name val="Times New Roman Cyr"/>
    </font>
    <font>
      <b/>
      <sz val="11"/>
      <color rgb="FF000000"/>
      <name val="Times New Roman Cyr"/>
    </font>
    <font>
      <sz val="11"/>
      <color rgb="FF000000"/>
      <name val="Times New Roman"/>
    </font>
    <font>
      <sz val="9"/>
      <color rgb="FF000000"/>
      <name val="Times New Roman"/>
    </font>
    <font>
      <sz val="9"/>
      <color rgb="FF000000"/>
      <name val="Times New Roman Cyr"/>
    </font>
    <font>
      <b/>
      <sz val="10"/>
      <color rgb="FF000000"/>
      <name val="Times New Roman Cyr"/>
    </font>
    <font>
      <sz val="7"/>
      <color rgb="FF000000"/>
      <name val="Times New Roman Cyr"/>
    </font>
    <font>
      <b/>
      <sz val="9"/>
      <color rgb="FF000000"/>
      <name val="Times New Roman Cyr"/>
    </font>
    <font>
      <sz val="8"/>
      <color rgb="FF000000"/>
      <name val="Times New Roman Cyr"/>
    </font>
    <font>
      <sz val="10"/>
      <color rgb="FF000000"/>
      <name val="Times New Roman Cyr"/>
    </font>
    <font>
      <sz val="10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 Cyr"/>
    </font>
    <font>
      <sz val="10"/>
      <color theme="1"/>
      <name val="Times New Roman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15">
    <xf numFmtId="0" fontId="0" fillId="0" borderId="0"/>
    <xf numFmtId="0" fontId="2" fillId="0" borderId="1">
      <alignment vertical="top"/>
    </xf>
    <xf numFmtId="49" fontId="2" fillId="0" borderId="1"/>
    <xf numFmtId="0" fontId="2" fillId="0" borderId="1"/>
    <xf numFmtId="0" fontId="2" fillId="0" borderId="1">
      <alignment horizontal="left" vertical="top" wrapText="1"/>
    </xf>
    <xf numFmtId="0" fontId="2" fillId="0" borderId="1">
      <alignment wrapText="1"/>
    </xf>
    <xf numFmtId="0" fontId="2" fillId="0" borderId="1">
      <alignment horizontal="right" wrapText="1"/>
    </xf>
    <xf numFmtId="0" fontId="3" fillId="0" borderId="1">
      <alignment horizontal="center" vertical="top"/>
    </xf>
    <xf numFmtId="49" fontId="3" fillId="2" borderId="1">
      <alignment horizontal="center"/>
    </xf>
    <xf numFmtId="0" fontId="3" fillId="0" borderId="1">
      <alignment horizontal="center"/>
    </xf>
    <xf numFmtId="49" fontId="3" fillId="0" borderId="1">
      <alignment horizontal="center"/>
    </xf>
    <xf numFmtId="0" fontId="3" fillId="0" borderId="1">
      <alignment horizontal="center" wrapText="1"/>
    </xf>
    <xf numFmtId="0" fontId="3" fillId="0" borderId="1">
      <alignment wrapText="1"/>
    </xf>
    <xf numFmtId="0" fontId="3" fillId="0" borderId="1">
      <alignment horizontal="left" wrapText="1"/>
    </xf>
    <xf numFmtId="0" fontId="3" fillId="0" borderId="1"/>
    <xf numFmtId="0" fontId="4" fillId="0" borderId="1">
      <alignment horizontal="center" vertical="center"/>
    </xf>
    <xf numFmtId="0" fontId="3" fillId="0" borderId="1">
      <alignment vertical="center"/>
    </xf>
    <xf numFmtId="0" fontId="3" fillId="0" borderId="1">
      <alignment horizontal="center" vertical="center"/>
    </xf>
    <xf numFmtId="0" fontId="3" fillId="0" borderId="1">
      <alignment vertical="top"/>
    </xf>
    <xf numFmtId="0" fontId="3" fillId="2" borderId="1"/>
    <xf numFmtId="0" fontId="3" fillId="0" borderId="1">
      <alignment horizontal="centerContinuous"/>
    </xf>
    <xf numFmtId="0" fontId="3" fillId="0" borderId="1">
      <alignment horizontal="left"/>
    </xf>
    <xf numFmtId="49" fontId="3" fillId="0" borderId="1"/>
    <xf numFmtId="49" fontId="3" fillId="2" borderId="1"/>
    <xf numFmtId="49" fontId="3" fillId="2" borderId="2">
      <alignment wrapText="1"/>
    </xf>
    <xf numFmtId="0" fontId="3" fillId="0" borderId="1">
      <alignment horizontal="left" vertical="top"/>
    </xf>
    <xf numFmtId="49" fontId="2" fillId="2" borderId="1"/>
    <xf numFmtId="0" fontId="3" fillId="0" borderId="3">
      <alignment vertical="top"/>
    </xf>
    <xf numFmtId="49" fontId="3" fillId="2" borderId="4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0" fontId="3" fillId="0" borderId="6">
      <alignment vertical="top"/>
    </xf>
    <xf numFmtId="0" fontId="3" fillId="0" borderId="6">
      <alignment horizontal="center" vertical="top" wrapText="1"/>
    </xf>
    <xf numFmtId="49" fontId="3" fillId="0" borderId="4">
      <alignment horizontal="center" vertical="center"/>
    </xf>
    <xf numFmtId="0" fontId="3" fillId="0" borderId="6">
      <alignment vertical="top" wrapText="1"/>
    </xf>
    <xf numFmtId="49" fontId="3" fillId="0" borderId="3">
      <alignment horizontal="center" vertical="center" wrapText="1"/>
    </xf>
    <xf numFmtId="49" fontId="3" fillId="2" borderId="4">
      <alignment horizontal="center" vertical="center"/>
    </xf>
    <xf numFmtId="0" fontId="3" fillId="0" borderId="4">
      <alignment horizontal="center" vertical="center"/>
    </xf>
    <xf numFmtId="0" fontId="3" fillId="0" borderId="7">
      <alignment horizontal="left" wrapText="1"/>
    </xf>
    <xf numFmtId="49" fontId="3" fillId="2" borderId="7">
      <alignment horizontal="center"/>
    </xf>
    <xf numFmtId="0" fontId="3" fillId="0" borderId="7">
      <alignment horizontal="center"/>
    </xf>
    <xf numFmtId="49" fontId="3" fillId="0" borderId="7">
      <alignment horizontal="center"/>
    </xf>
    <xf numFmtId="0" fontId="2" fillId="0" borderId="7"/>
    <xf numFmtId="0" fontId="3" fillId="0" borderId="2">
      <alignment horizontal="center"/>
    </xf>
    <xf numFmtId="49" fontId="3" fillId="2" borderId="2">
      <alignment horizontal="center"/>
    </xf>
    <xf numFmtId="49" fontId="3" fillId="0" borderId="2">
      <alignment horizontal="center"/>
    </xf>
    <xf numFmtId="0" fontId="5" fillId="0" borderId="1"/>
    <xf numFmtId="0" fontId="6" fillId="0" borderId="1">
      <alignment horizontal="right" vertical="top"/>
    </xf>
    <xf numFmtId="0" fontId="7" fillId="0" borderId="1">
      <alignment horizontal="center" wrapText="1"/>
    </xf>
    <xf numFmtId="0" fontId="6" fillId="0" borderId="1">
      <alignment vertical="top"/>
    </xf>
    <xf numFmtId="0" fontId="3" fillId="0" borderId="4">
      <alignment horizontal="center" vertical="center" wrapText="1"/>
    </xf>
    <xf numFmtId="0" fontId="3" fillId="0" borderId="4">
      <alignment horizontal="left" vertical="top" wrapText="1"/>
    </xf>
    <xf numFmtId="0" fontId="3" fillId="0" borderId="4">
      <alignment horizontal="center" vertical="top"/>
    </xf>
    <xf numFmtId="164" fontId="3" fillId="0" borderId="4">
      <alignment vertical="top"/>
    </xf>
    <xf numFmtId="0" fontId="3" fillId="0" borderId="4">
      <alignment vertical="top"/>
    </xf>
    <xf numFmtId="0" fontId="3" fillId="0" borderId="4"/>
    <xf numFmtId="164" fontId="3" fillId="0" borderId="4">
      <alignment vertical="top" wrapText="1"/>
    </xf>
    <xf numFmtId="0" fontId="3" fillId="0" borderId="3">
      <alignment horizontal="left" vertical="top" wrapText="1"/>
    </xf>
    <xf numFmtId="49" fontId="3" fillId="2" borderId="3">
      <alignment horizontal="center" vertical="center" wrapText="1"/>
    </xf>
    <xf numFmtId="0" fontId="3" fillId="0" borderId="3">
      <alignment vertical="top" wrapText="1"/>
    </xf>
    <xf numFmtId="49" fontId="3" fillId="0" borderId="3">
      <alignment horizontal="center" vertical="top" wrapText="1"/>
    </xf>
    <xf numFmtId="164" fontId="3" fillId="0" borderId="3">
      <alignment vertical="top"/>
    </xf>
    <xf numFmtId="0" fontId="3" fillId="0" borderId="3"/>
    <xf numFmtId="164" fontId="3" fillId="0" borderId="3">
      <alignment vertical="top" wrapText="1"/>
    </xf>
    <xf numFmtId="0" fontId="3" fillId="0" borderId="6">
      <alignment horizontal="left" vertical="top" wrapText="1"/>
    </xf>
    <xf numFmtId="49" fontId="3" fillId="2" borderId="6">
      <alignment horizontal="center" vertical="center"/>
    </xf>
    <xf numFmtId="49" fontId="3" fillId="0" borderId="6">
      <alignment horizontal="center" vertical="top" wrapText="1"/>
    </xf>
    <xf numFmtId="49" fontId="3" fillId="0" borderId="6">
      <alignment horizontal="center" vertical="top"/>
    </xf>
    <xf numFmtId="164" fontId="3" fillId="0" borderId="6">
      <alignment vertical="top"/>
    </xf>
    <xf numFmtId="0" fontId="3" fillId="0" borderId="6"/>
    <xf numFmtId="164" fontId="3" fillId="0" borderId="6">
      <alignment vertical="top" wrapText="1"/>
    </xf>
    <xf numFmtId="0" fontId="3" fillId="0" borderId="7"/>
    <xf numFmtId="0" fontId="8" fillId="0" borderId="7"/>
    <xf numFmtId="0" fontId="8" fillId="0" borderId="1"/>
    <xf numFmtId="0" fontId="9" fillId="0" borderId="1">
      <alignment horizontal="left"/>
    </xf>
    <xf numFmtId="0" fontId="10" fillId="2" borderId="1"/>
    <xf numFmtId="0" fontId="6" fillId="2" borderId="1"/>
    <xf numFmtId="0" fontId="11" fillId="0" borderId="1">
      <alignment horizontal="center" wrapText="1"/>
    </xf>
    <xf numFmtId="0" fontId="7" fillId="0" borderId="1">
      <alignment wrapText="1"/>
    </xf>
    <xf numFmtId="0" fontId="12" fillId="0" borderId="1">
      <alignment horizontal="right" vertical="top"/>
    </xf>
    <xf numFmtId="0" fontId="13" fillId="0" borderId="1">
      <alignment horizontal="center"/>
    </xf>
    <xf numFmtId="0" fontId="13" fillId="0" borderId="1"/>
    <xf numFmtId="0" fontId="14" fillId="0" borderId="1"/>
    <xf numFmtId="0" fontId="15" fillId="0" borderId="1"/>
    <xf numFmtId="0" fontId="15" fillId="0" borderId="2">
      <alignment horizontal="center" vertical="center" wrapText="1"/>
    </xf>
    <xf numFmtId="0" fontId="15" fillId="0" borderId="2"/>
    <xf numFmtId="0" fontId="6" fillId="0" borderId="2"/>
    <xf numFmtId="0" fontId="6" fillId="0" borderId="1"/>
    <xf numFmtId="0" fontId="16" fillId="0" borderId="1"/>
    <xf numFmtId="49" fontId="3" fillId="0" borderId="4">
      <alignment horizontal="center" vertical="top" wrapText="1"/>
    </xf>
    <xf numFmtId="0" fontId="3" fillId="2" borderId="4">
      <alignment horizontal="center" vertical="top"/>
    </xf>
    <xf numFmtId="0" fontId="3" fillId="0" borderId="8"/>
    <xf numFmtId="0" fontId="3" fillId="0" borderId="9"/>
    <xf numFmtId="164" fontId="3" fillId="0" borderId="8">
      <alignment vertical="top"/>
    </xf>
    <xf numFmtId="0" fontId="3" fillId="0" borderId="4">
      <alignment wrapText="1"/>
    </xf>
    <xf numFmtId="0" fontId="19" fillId="0" borderId="0"/>
    <xf numFmtId="0" fontId="19" fillId="0" borderId="0"/>
    <xf numFmtId="0" fontId="19" fillId="0" borderId="0"/>
    <xf numFmtId="0" fontId="17" fillId="0" borderId="1"/>
    <xf numFmtId="0" fontId="17" fillId="0" borderId="1"/>
    <xf numFmtId="0" fontId="18" fillId="3" borderId="1"/>
    <xf numFmtId="0" fontId="17" fillId="0" borderId="1"/>
    <xf numFmtId="49" fontId="3" fillId="2" borderId="3">
      <alignment horizontal="center" vertical="center"/>
    </xf>
    <xf numFmtId="0" fontId="2" fillId="0" borderId="6">
      <alignment vertical="top"/>
    </xf>
    <xf numFmtId="0" fontId="2" fillId="0" borderId="3">
      <alignment vertical="top"/>
    </xf>
    <xf numFmtId="49" fontId="3" fillId="0" borderId="3">
      <alignment horizontal="center" vertical="top"/>
    </xf>
    <xf numFmtId="49" fontId="3" fillId="2" borderId="2"/>
    <xf numFmtId="164" fontId="2" fillId="0" borderId="4">
      <alignment vertical="top"/>
    </xf>
    <xf numFmtId="164" fontId="2" fillId="0" borderId="6">
      <alignment vertical="top"/>
    </xf>
    <xf numFmtId="164" fontId="2" fillId="0" borderId="3">
      <alignment vertical="top"/>
    </xf>
    <xf numFmtId="0" fontId="2" fillId="0" borderId="4">
      <alignment vertical="top"/>
    </xf>
    <xf numFmtId="0" fontId="15" fillId="0" borderId="2">
      <alignment horizontal="center" vertical="center"/>
    </xf>
    <xf numFmtId="0" fontId="2" fillId="0" borderId="4">
      <alignment vertical="top" wrapText="1"/>
    </xf>
    <xf numFmtId="0" fontId="2" fillId="0" borderId="6">
      <alignment vertical="top" wrapText="1"/>
    </xf>
    <xf numFmtId="0" fontId="2" fillId="0" borderId="3">
      <alignment vertical="top" wrapText="1"/>
    </xf>
  </cellStyleXfs>
  <cellXfs count="132">
    <xf numFmtId="0" fontId="0" fillId="0" borderId="0" xfId="0"/>
    <xf numFmtId="0" fontId="2" fillId="0" borderId="1" xfId="1" applyNumberFormat="1" applyFill="1" applyProtection="1">
      <alignment vertical="top"/>
    </xf>
    <xf numFmtId="49" fontId="2" fillId="0" borderId="1" xfId="2" applyNumberFormat="1" applyFill="1" applyProtection="1"/>
    <xf numFmtId="0" fontId="2" fillId="0" borderId="1" xfId="3" applyNumberFormat="1" applyFill="1" applyProtection="1"/>
    <xf numFmtId="0" fontId="2" fillId="0" borderId="1" xfId="3" applyNumberFormat="1" applyFill="1" applyAlignment="1" applyProtection="1">
      <alignment horizontal="center"/>
    </xf>
    <xf numFmtId="0" fontId="22" fillId="0" borderId="1" xfId="3" applyNumberFormat="1" applyFont="1" applyFill="1" applyProtection="1"/>
    <xf numFmtId="0" fontId="5" fillId="0" borderId="1" xfId="46" applyNumberFormat="1" applyFill="1" applyProtection="1"/>
    <xf numFmtId="0" fontId="6" fillId="0" borderId="1" xfId="47" applyNumberFormat="1" applyFill="1" applyProtection="1">
      <alignment horizontal="right" vertical="top"/>
    </xf>
    <xf numFmtId="0" fontId="2" fillId="0" borderId="1" xfId="5" applyNumberFormat="1" applyFill="1" applyProtection="1">
      <alignment wrapText="1"/>
    </xf>
    <xf numFmtId="0" fontId="0" fillId="0" borderId="0" xfId="0" applyFill="1" applyProtection="1">
      <protection locked="0"/>
    </xf>
    <xf numFmtId="0" fontId="3" fillId="0" borderId="1" xfId="12" applyNumberFormat="1" applyFill="1" applyProtection="1">
      <alignment wrapText="1"/>
    </xf>
    <xf numFmtId="0" fontId="3" fillId="0" borderId="1" xfId="11" applyNumberFormat="1" applyFill="1" applyProtection="1">
      <alignment horizontal="center" wrapText="1"/>
    </xf>
    <xf numFmtId="0" fontId="3" fillId="0" borderId="1" xfId="13" applyNumberFormat="1" applyFill="1" applyProtection="1">
      <alignment horizontal="left" wrapText="1"/>
    </xf>
    <xf numFmtId="0" fontId="3" fillId="0" borderId="1" xfId="14" applyNumberFormat="1" applyFill="1" applyProtection="1"/>
    <xf numFmtId="0" fontId="26" fillId="0" borderId="1" xfId="14" applyNumberFormat="1" applyFont="1" applyFill="1" applyProtection="1"/>
    <xf numFmtId="0" fontId="23" fillId="0" borderId="1" xfId="14" applyNumberFormat="1" applyFont="1" applyFill="1" applyProtection="1"/>
    <xf numFmtId="0" fontId="6" fillId="0" borderId="1" xfId="49" applyNumberFormat="1" applyFill="1" applyProtection="1">
      <alignment vertical="top"/>
    </xf>
    <xf numFmtId="0" fontId="3" fillId="0" borderId="1" xfId="17" applyNumberFormat="1" applyFill="1" applyProtection="1">
      <alignment horizontal="center" vertical="center"/>
    </xf>
    <xf numFmtId="0" fontId="3" fillId="0" borderId="1" xfId="18" applyNumberFormat="1" applyFill="1" applyProtection="1">
      <alignment vertical="top"/>
    </xf>
    <xf numFmtId="0" fontId="3" fillId="0" borderId="1" xfId="19" applyNumberFormat="1" applyFill="1" applyProtection="1"/>
    <xf numFmtId="0" fontId="3" fillId="0" borderId="1" xfId="20" applyNumberFormat="1" applyFill="1" applyProtection="1">
      <alignment horizontal="centerContinuous"/>
    </xf>
    <xf numFmtId="0" fontId="3" fillId="0" borderId="1" xfId="21" applyNumberFormat="1" applyFill="1" applyProtection="1">
      <alignment horizontal="left"/>
    </xf>
    <xf numFmtId="0" fontId="3" fillId="0" borderId="1" xfId="9" applyNumberFormat="1" applyFill="1" applyProtection="1">
      <alignment horizontal="center"/>
    </xf>
    <xf numFmtId="49" fontId="3" fillId="0" borderId="1" xfId="22" applyNumberFormat="1" applyFill="1" applyProtection="1"/>
    <xf numFmtId="0" fontId="3" fillId="0" borderId="1" xfId="14" applyNumberFormat="1" applyFill="1" applyAlignment="1" applyProtection="1">
      <alignment horizontal="center"/>
    </xf>
    <xf numFmtId="49" fontId="3" fillId="0" borderId="1" xfId="23" applyNumberFormat="1" applyFill="1" applyProtection="1"/>
    <xf numFmtId="49" fontId="3" fillId="0" borderId="1" xfId="10" applyNumberFormat="1" applyFill="1" applyProtection="1">
      <alignment horizontal="center"/>
    </xf>
    <xf numFmtId="49" fontId="2" fillId="0" borderId="1" xfId="26" applyNumberFormat="1" applyFill="1" applyProtection="1"/>
    <xf numFmtId="0" fontId="3" fillId="0" borderId="3" xfId="27" applyNumberFormat="1" applyFill="1" applyProtection="1">
      <alignment vertical="top"/>
    </xf>
    <xf numFmtId="0" fontId="3" fillId="0" borderId="6" xfId="31" applyNumberFormat="1" applyFill="1" applyProtection="1">
      <alignment vertical="top"/>
    </xf>
    <xf numFmtId="0" fontId="3" fillId="0" borderId="6" xfId="32" applyNumberFormat="1" applyFill="1" applyProtection="1">
      <alignment horizontal="center" vertical="top" wrapText="1"/>
    </xf>
    <xf numFmtId="0" fontId="3" fillId="0" borderId="6" xfId="34" applyNumberFormat="1" applyFill="1" applyProtection="1">
      <alignment vertical="top" wrapText="1"/>
    </xf>
    <xf numFmtId="49" fontId="3" fillId="0" borderId="4" xfId="36" applyNumberFormat="1" applyFill="1" applyProtection="1">
      <alignment horizontal="center" vertical="center"/>
    </xf>
    <xf numFmtId="0" fontId="3" fillId="0" borderId="4" xfId="37" applyNumberFormat="1" applyFill="1" applyProtection="1">
      <alignment horizontal="center" vertical="center"/>
    </xf>
    <xf numFmtId="0" fontId="3" fillId="0" borderId="4" xfId="50" applyNumberFormat="1" applyFill="1" applyProtection="1">
      <alignment horizontal="center" vertical="center" wrapText="1"/>
    </xf>
    <xf numFmtId="0" fontId="3" fillId="0" borderId="4" xfId="50" applyNumberFormat="1" applyFill="1" applyAlignment="1" applyProtection="1">
      <alignment horizontal="center" vertical="center" wrapText="1"/>
    </xf>
    <xf numFmtId="0" fontId="26" fillId="0" borderId="4" xfId="50" applyNumberFormat="1" applyFont="1" applyFill="1" applyProtection="1">
      <alignment horizontal="center" vertical="center" wrapText="1"/>
    </xf>
    <xf numFmtId="0" fontId="23" fillId="0" borderId="4" xfId="50" applyNumberFormat="1" applyFont="1" applyFill="1" applyProtection="1">
      <alignment horizontal="center" vertical="center" wrapText="1"/>
    </xf>
    <xf numFmtId="0" fontId="3" fillId="0" borderId="4" xfId="37" applyNumberFormat="1" applyFill="1" applyAlignment="1" applyProtection="1">
      <alignment horizontal="center" vertical="center" wrapText="1"/>
    </xf>
    <xf numFmtId="0" fontId="3" fillId="0" borderId="4" xfId="51" applyNumberFormat="1" applyFill="1" applyProtection="1">
      <alignment horizontal="left" vertical="top" wrapText="1"/>
    </xf>
    <xf numFmtId="49" fontId="3" fillId="0" borderId="4" xfId="28" applyNumberFormat="1" applyFill="1" applyProtection="1">
      <alignment horizontal="center" vertical="center" wrapText="1"/>
    </xf>
    <xf numFmtId="0" fontId="3" fillId="0" borderId="4" xfId="52" applyNumberFormat="1" applyFill="1" applyProtection="1">
      <alignment horizontal="center" vertical="top"/>
    </xf>
    <xf numFmtId="164" fontId="3" fillId="0" borderId="4" xfId="53" applyNumberFormat="1" applyFill="1" applyProtection="1">
      <alignment vertical="top"/>
    </xf>
    <xf numFmtId="164" fontId="3" fillId="0" borderId="4" xfId="53" applyNumberFormat="1" applyFill="1" applyAlignment="1" applyProtection="1">
      <alignment horizontal="center" vertical="top"/>
    </xf>
    <xf numFmtId="164" fontId="26" fillId="0" borderId="4" xfId="53" applyNumberFormat="1" applyFont="1" applyFill="1" applyProtection="1">
      <alignment vertical="top"/>
    </xf>
    <xf numFmtId="164" fontId="3" fillId="0" borderId="3" xfId="61" applyNumberFormat="1" applyFill="1" applyProtection="1">
      <alignment vertical="top"/>
    </xf>
    <xf numFmtId="164" fontId="23" fillId="0" borderId="4" xfId="53" applyNumberFormat="1" applyFont="1" applyFill="1" applyProtection="1">
      <alignment vertical="top"/>
    </xf>
    <xf numFmtId="164" fontId="3" fillId="0" borderId="4" xfId="56" applyNumberFormat="1" applyFill="1" applyProtection="1">
      <alignment vertical="top" wrapText="1"/>
    </xf>
    <xf numFmtId="0" fontId="3" fillId="0" borderId="3" xfId="57" applyNumberFormat="1" applyFill="1" applyProtection="1">
      <alignment horizontal="left" vertical="top" wrapText="1"/>
    </xf>
    <xf numFmtId="49" fontId="3" fillId="0" borderId="3" xfId="58" applyNumberFormat="1" applyFill="1" applyProtection="1">
      <alignment horizontal="center" vertical="center" wrapText="1"/>
    </xf>
    <xf numFmtId="0" fontId="3" fillId="0" borderId="3" xfId="59" applyNumberFormat="1" applyFill="1" applyProtection="1">
      <alignment vertical="top" wrapText="1"/>
    </xf>
    <xf numFmtId="49" fontId="3" fillId="0" borderId="3" xfId="60" applyNumberFormat="1" applyFill="1" applyProtection="1">
      <alignment horizontal="center" vertical="top" wrapText="1"/>
    </xf>
    <xf numFmtId="164" fontId="3" fillId="0" borderId="3" xfId="61" applyNumberFormat="1" applyFill="1" applyAlignment="1" applyProtection="1">
      <alignment horizontal="center" vertical="top"/>
    </xf>
    <xf numFmtId="164" fontId="26" fillId="0" borderId="3" xfId="61" applyNumberFormat="1" applyFont="1" applyFill="1" applyProtection="1">
      <alignment vertical="top"/>
    </xf>
    <xf numFmtId="164" fontId="23" fillId="0" borderId="3" xfId="61" applyNumberFormat="1" applyFont="1" applyFill="1" applyProtection="1">
      <alignment vertical="top"/>
    </xf>
    <xf numFmtId="164" fontId="3" fillId="0" borderId="3" xfId="63" applyNumberFormat="1" applyFill="1" applyProtection="1">
      <alignment vertical="top" wrapText="1"/>
    </xf>
    <xf numFmtId="164" fontId="0" fillId="0" borderId="0" xfId="0" applyNumberFormat="1" applyFill="1" applyProtection="1">
      <protection locked="0"/>
    </xf>
    <xf numFmtId="164" fontId="3" fillId="0" borderId="3" xfId="61" applyNumberFormat="1" applyFill="1" applyAlignment="1" applyProtection="1">
      <alignment horizontal="right" vertical="top"/>
    </xf>
    <xf numFmtId="0" fontId="21" fillId="0" borderId="4" xfId="51" applyNumberFormat="1" applyFont="1" applyFill="1" applyProtection="1">
      <alignment horizontal="left" vertical="top" wrapText="1"/>
    </xf>
    <xf numFmtId="49" fontId="21" fillId="0" borderId="4" xfId="28" applyNumberFormat="1" applyFont="1" applyFill="1" applyProtection="1">
      <alignment horizontal="center" vertical="center" wrapText="1"/>
    </xf>
    <xf numFmtId="0" fontId="21" fillId="0" borderId="4" xfId="52" applyNumberFormat="1" applyFont="1" applyFill="1" applyProtection="1">
      <alignment horizontal="center" vertical="top"/>
    </xf>
    <xf numFmtId="164" fontId="21" fillId="0" borderId="4" xfId="53" applyNumberFormat="1" applyFont="1" applyFill="1" applyProtection="1">
      <alignment vertical="top"/>
    </xf>
    <xf numFmtId="164" fontId="21" fillId="0" borderId="4" xfId="53" applyNumberFormat="1" applyFont="1" applyFill="1" applyAlignment="1" applyProtection="1">
      <alignment horizontal="center" vertical="top"/>
    </xf>
    <xf numFmtId="164" fontId="24" fillId="0" borderId="4" xfId="53" applyNumberFormat="1" applyFont="1" applyFill="1" applyProtection="1">
      <alignment vertical="top"/>
    </xf>
    <xf numFmtId="164" fontId="21" fillId="0" borderId="3" xfId="61" applyNumberFormat="1" applyFont="1" applyFill="1" applyProtection="1">
      <alignment vertical="top"/>
    </xf>
    <xf numFmtId="0" fontId="21" fillId="0" borderId="3" xfId="57" applyNumberFormat="1" applyFont="1" applyFill="1" applyProtection="1">
      <alignment horizontal="left" vertical="top" wrapText="1"/>
    </xf>
    <xf numFmtId="49" fontId="21" fillId="0" borderId="3" xfId="58" applyNumberFormat="1" applyFont="1" applyFill="1" applyProtection="1">
      <alignment horizontal="center" vertical="center" wrapText="1"/>
    </xf>
    <xf numFmtId="164" fontId="21" fillId="0" borderId="3" xfId="61" applyNumberFormat="1" applyFont="1" applyFill="1" applyAlignment="1" applyProtection="1">
      <alignment horizontal="center" vertical="top"/>
    </xf>
    <xf numFmtId="164" fontId="24" fillId="0" borderId="3" xfId="61" applyNumberFormat="1" applyFont="1" applyFill="1" applyProtection="1">
      <alignment vertical="top"/>
    </xf>
    <xf numFmtId="0" fontId="20" fillId="0" borderId="3" xfId="57" applyNumberFormat="1" applyFont="1" applyFill="1" applyProtection="1">
      <alignment horizontal="left" vertical="top" wrapText="1"/>
    </xf>
    <xf numFmtId="49" fontId="20" fillId="0" borderId="3" xfId="58" applyNumberFormat="1" applyFont="1" applyFill="1" applyProtection="1">
      <alignment horizontal="center" vertical="center" wrapText="1"/>
    </xf>
    <xf numFmtId="49" fontId="20" fillId="0" borderId="3" xfId="60" applyNumberFormat="1" applyFont="1" applyFill="1" applyProtection="1">
      <alignment horizontal="center" vertical="top" wrapText="1"/>
    </xf>
    <xf numFmtId="164" fontId="20" fillId="0" borderId="4" xfId="53" applyNumberFormat="1" applyFont="1" applyFill="1" applyProtection="1">
      <alignment vertical="top"/>
    </xf>
    <xf numFmtId="0" fontId="3" fillId="0" borderId="7" xfId="38" applyNumberFormat="1" applyFill="1" applyProtection="1">
      <alignment horizontal="left" wrapText="1"/>
    </xf>
    <xf numFmtId="49" fontId="3" fillId="0" borderId="7" xfId="39" applyNumberFormat="1" applyFill="1" applyProtection="1">
      <alignment horizontal="center"/>
    </xf>
    <xf numFmtId="0" fontId="3" fillId="0" borderId="7" xfId="40" applyNumberFormat="1" applyFill="1" applyProtection="1">
      <alignment horizontal="center"/>
    </xf>
    <xf numFmtId="49" fontId="3" fillId="0" borderId="7" xfId="41" applyNumberFormat="1" applyFill="1" applyProtection="1">
      <alignment horizontal="center"/>
    </xf>
    <xf numFmtId="0" fontId="3" fillId="0" borderId="7" xfId="71" applyNumberFormat="1" applyFill="1" applyProtection="1"/>
    <xf numFmtId="164" fontId="3" fillId="0" borderId="7" xfId="71" applyNumberFormat="1" applyFill="1" applyAlignment="1" applyProtection="1">
      <alignment horizontal="center"/>
    </xf>
    <xf numFmtId="0" fontId="3" fillId="0" borderId="7" xfId="71" applyNumberFormat="1" applyFill="1" applyAlignment="1" applyProtection="1">
      <alignment horizontal="center"/>
    </xf>
    <xf numFmtId="0" fontId="26" fillId="0" borderId="7" xfId="71" applyNumberFormat="1" applyFont="1" applyFill="1" applyProtection="1"/>
    <xf numFmtId="0" fontId="23" fillId="0" borderId="7" xfId="71" applyNumberFormat="1" applyFont="1" applyFill="1" applyProtection="1"/>
    <xf numFmtId="0" fontId="8" fillId="0" borderId="7" xfId="72" applyNumberFormat="1" applyFill="1" applyProtection="1"/>
    <xf numFmtId="0" fontId="3" fillId="0" borderId="2" xfId="43" applyNumberFormat="1" applyFill="1" applyProtection="1">
      <alignment horizontal="center"/>
    </xf>
    <xf numFmtId="49" fontId="3" fillId="0" borderId="2" xfId="44" applyNumberFormat="1" applyFill="1" applyProtection="1">
      <alignment horizontal="center"/>
    </xf>
    <xf numFmtId="164" fontId="8" fillId="0" borderId="1" xfId="73" applyNumberFormat="1" applyFill="1" applyProtection="1"/>
    <xf numFmtId="164" fontId="3" fillId="0" borderId="1" xfId="14" applyNumberFormat="1" applyFill="1" applyAlignment="1" applyProtection="1">
      <alignment horizontal="center"/>
    </xf>
    <xf numFmtId="164" fontId="27" fillId="0" borderId="1" xfId="73" applyNumberFormat="1" applyFont="1" applyFill="1" applyProtection="1"/>
    <xf numFmtId="0" fontId="8" fillId="0" borderId="1" xfId="73" applyNumberFormat="1" applyFill="1" applyProtection="1"/>
    <xf numFmtId="164" fontId="3" fillId="0" borderId="1" xfId="14" applyNumberFormat="1" applyFill="1" applyProtection="1"/>
    <xf numFmtId="164" fontId="5" fillId="0" borderId="1" xfId="46" applyNumberFormat="1" applyFill="1" applyProtection="1"/>
    <xf numFmtId="164" fontId="2" fillId="0" borderId="1" xfId="3" applyNumberFormat="1" applyFill="1" applyProtection="1"/>
    <xf numFmtId="164" fontId="1" fillId="0" borderId="1" xfId="46" applyNumberFormat="1" applyFont="1" applyFill="1" applyProtection="1"/>
    <xf numFmtId="49" fontId="3" fillId="0" borderId="1" xfId="8" applyNumberFormat="1" applyFill="1" applyProtection="1">
      <alignment horizontal="center"/>
    </xf>
    <xf numFmtId="0" fontId="9" fillId="0" borderId="1" xfId="74" applyNumberFormat="1" applyFill="1" applyProtection="1">
      <alignment horizontal="left"/>
    </xf>
    <xf numFmtId="0" fontId="10" fillId="0" borderId="1" xfId="75" applyNumberFormat="1" applyFill="1" applyProtection="1"/>
    <xf numFmtId="0" fontId="6" fillId="0" borderId="1" xfId="76" applyNumberFormat="1" applyFill="1" applyProtection="1"/>
    <xf numFmtId="0" fontId="3" fillId="0" borderId="1" xfId="7" applyNumberFormat="1" applyFill="1" applyProtection="1">
      <alignment horizontal="center" vertical="top"/>
    </xf>
    <xf numFmtId="0" fontId="0" fillId="0" borderId="0" xfId="0" applyFill="1" applyAlignment="1" applyProtection="1">
      <alignment horizontal="center"/>
      <protection locked="0"/>
    </xf>
    <xf numFmtId="0" fontId="25" fillId="0" borderId="0" xfId="0" applyFont="1" applyFill="1" applyProtection="1">
      <protection locked="0"/>
    </xf>
    <xf numFmtId="49" fontId="3" fillId="0" borderId="4" xfId="29" applyNumberFormat="1" applyFill="1" applyProtection="1">
      <alignment horizontal="center" vertical="center" wrapText="1"/>
    </xf>
    <xf numFmtId="49" fontId="3" fillId="0" borderId="4" xfId="29" applyFill="1">
      <alignment horizontal="center" vertical="center" wrapText="1"/>
    </xf>
    <xf numFmtId="49" fontId="3" fillId="0" borderId="3" xfId="35" applyNumberFormat="1" applyFill="1" applyProtection="1">
      <alignment horizontal="center" vertical="center" wrapText="1"/>
    </xf>
    <xf numFmtId="49" fontId="3" fillId="0" borderId="3" xfId="35" applyFill="1">
      <alignment horizontal="center" vertical="center" wrapText="1"/>
    </xf>
    <xf numFmtId="49" fontId="3" fillId="0" borderId="4" xfId="33" applyNumberFormat="1" applyFill="1" applyProtection="1">
      <alignment horizontal="center" vertical="center"/>
    </xf>
    <xf numFmtId="49" fontId="3" fillId="0" borderId="4" xfId="33" applyFill="1">
      <alignment horizontal="center" vertical="center"/>
    </xf>
    <xf numFmtId="49" fontId="23" fillId="0" borderId="4" xfId="29" applyNumberFormat="1" applyFont="1" applyFill="1" applyProtection="1">
      <alignment horizontal="center" vertical="center" wrapText="1"/>
    </xf>
    <xf numFmtId="49" fontId="23" fillId="0" borderId="4" xfId="29" applyFont="1" applyFill="1">
      <alignment horizontal="center" vertical="center" wrapText="1"/>
    </xf>
    <xf numFmtId="0" fontId="2" fillId="0" borderId="1" xfId="4" applyNumberFormat="1" applyFill="1" applyProtection="1">
      <alignment horizontal="left" vertical="top" wrapText="1"/>
    </xf>
    <xf numFmtId="0" fontId="2" fillId="0" borderId="1" xfId="4" applyFill="1">
      <alignment horizontal="left" vertical="top" wrapText="1"/>
    </xf>
    <xf numFmtId="0" fontId="7" fillId="0" borderId="1" xfId="48" applyNumberFormat="1" applyFill="1" applyAlignment="1" applyProtection="1">
      <alignment horizontal="left" wrapText="1"/>
    </xf>
    <xf numFmtId="0" fontId="0" fillId="0" borderId="0" xfId="0" applyFill="1"/>
    <xf numFmtId="0" fontId="3" fillId="0" borderId="1" xfId="9" applyNumberFormat="1" applyFill="1" applyProtection="1">
      <alignment horizontal="center"/>
    </xf>
    <xf numFmtId="0" fontId="3" fillId="0" borderId="1" xfId="9" applyFill="1">
      <alignment horizontal="center"/>
    </xf>
    <xf numFmtId="0" fontId="20" fillId="0" borderId="1" xfId="9" applyNumberFormat="1" applyFont="1" applyFill="1" applyProtection="1">
      <alignment horizontal="center"/>
    </xf>
    <xf numFmtId="0" fontId="7" fillId="0" borderId="1" xfId="48" applyNumberFormat="1" applyFill="1" applyProtection="1">
      <alignment horizontal="center" wrapText="1"/>
    </xf>
    <xf numFmtId="0" fontId="7" fillId="0" borderId="1" xfId="48" applyFill="1">
      <alignment horizontal="center" wrapText="1"/>
    </xf>
    <xf numFmtId="49" fontId="26" fillId="0" borderId="4" xfId="29" applyNumberFormat="1" applyFont="1" applyFill="1" applyProtection="1">
      <alignment horizontal="center" vertical="center" wrapText="1"/>
    </xf>
    <xf numFmtId="49" fontId="26" fillId="0" borderId="4" xfId="29" applyFont="1" applyFill="1">
      <alignment horizontal="center" vertical="center" wrapText="1"/>
    </xf>
    <xf numFmtId="0" fontId="3" fillId="0" borderId="4" xfId="37" applyNumberFormat="1" applyFill="1" applyProtection="1">
      <alignment horizontal="center" vertical="center"/>
    </xf>
    <xf numFmtId="0" fontId="3" fillId="0" borderId="4" xfId="37" applyFill="1">
      <alignment horizontal="center" vertical="center"/>
    </xf>
    <xf numFmtId="0" fontId="3" fillId="0" borderId="1" xfId="21" applyNumberFormat="1" applyFill="1" applyProtection="1">
      <alignment horizontal="left"/>
    </xf>
    <xf numFmtId="0" fontId="3" fillId="0" borderId="1" xfId="21" applyFill="1">
      <alignment horizontal="left"/>
    </xf>
    <xf numFmtId="0" fontId="3" fillId="0" borderId="7" xfId="40" applyNumberFormat="1" applyFill="1" applyProtection="1">
      <alignment horizontal="center"/>
    </xf>
    <xf numFmtId="0" fontId="3" fillId="0" borderId="7" xfId="40" applyFill="1">
      <alignment horizontal="center"/>
    </xf>
    <xf numFmtId="49" fontId="3" fillId="0" borderId="1" xfId="10" applyNumberFormat="1" applyFill="1" applyProtection="1">
      <alignment horizontal="center"/>
    </xf>
    <xf numFmtId="49" fontId="3" fillId="0" borderId="1" xfId="10" applyFill="1">
      <alignment horizontal="center"/>
    </xf>
    <xf numFmtId="49" fontId="28" fillId="0" borderId="1" xfId="24" applyNumberFormat="1" applyFont="1" applyFill="1" applyBorder="1" applyAlignment="1" applyProtection="1">
      <alignment horizontal="center" wrapText="1"/>
    </xf>
    <xf numFmtId="49" fontId="3" fillId="0" borderId="4" xfId="28" applyNumberFormat="1" applyFill="1" applyProtection="1">
      <alignment horizontal="center" vertical="center" wrapText="1"/>
    </xf>
    <xf numFmtId="49" fontId="3" fillId="0" borderId="4" xfId="28" applyFill="1">
      <alignment horizontal="center" vertical="center" wrapText="1"/>
    </xf>
    <xf numFmtId="49" fontId="3" fillId="0" borderId="4" xfId="29" applyNumberFormat="1" applyFill="1" applyAlignment="1" applyProtection="1">
      <alignment horizontal="center" vertical="center" wrapText="1"/>
    </xf>
    <xf numFmtId="49" fontId="3" fillId="0" borderId="4" xfId="29" applyFill="1" applyAlignment="1">
      <alignment horizontal="center" vertical="center" wrapText="1"/>
    </xf>
  </cellXfs>
  <cellStyles count="115">
    <cellStyle name="br" xfId="97"/>
    <cellStyle name="col" xfId="96"/>
    <cellStyle name="st101" xfId="24"/>
    <cellStyle name="st102" xfId="112"/>
    <cellStyle name="st103" xfId="113"/>
    <cellStyle name="st104" xfId="66"/>
    <cellStyle name="st105" xfId="58"/>
    <cellStyle name="st106" xfId="114"/>
    <cellStyle name="st107" xfId="60"/>
    <cellStyle name="st108" xfId="56"/>
    <cellStyle name="st109" xfId="70"/>
    <cellStyle name="st110" xfId="59"/>
    <cellStyle name="st111" xfId="63"/>
    <cellStyle name="st112" xfId="84"/>
    <cellStyle name="st113" xfId="94"/>
    <cellStyle name="style0" xfId="98"/>
    <cellStyle name="td" xfId="99"/>
    <cellStyle name="tr" xfId="95"/>
    <cellStyle name="xl100" xfId="73"/>
    <cellStyle name="xl101" xfId="82"/>
    <cellStyle name="xl102" xfId="83"/>
    <cellStyle name="xl103" xfId="111"/>
    <cellStyle name="xl104" xfId="85"/>
    <cellStyle name="xl105" xfId="90"/>
    <cellStyle name="xl106" xfId="89"/>
    <cellStyle name="xl107" xfId="86"/>
    <cellStyle name="xl108" xfId="87"/>
    <cellStyle name="xl109" xfId="80"/>
    <cellStyle name="xl110" xfId="77"/>
    <cellStyle name="xl111" xfId="81"/>
    <cellStyle name="xl112" xfId="78"/>
    <cellStyle name="xl113" xfId="79"/>
    <cellStyle name="xl114" xfId="91"/>
    <cellStyle name="xl115" xfId="92"/>
    <cellStyle name="xl116" xfId="93"/>
    <cellStyle name="xl21" xfId="100"/>
    <cellStyle name="xl22" xfId="1"/>
    <cellStyle name="xl23" xfId="7"/>
    <cellStyle name="xl24" xfId="15"/>
    <cellStyle name="xl25" xfId="18"/>
    <cellStyle name="xl26" xfId="25"/>
    <cellStyle name="xl27" xfId="27"/>
    <cellStyle name="xl28" xfId="31"/>
    <cellStyle name="xl29" xfId="32"/>
    <cellStyle name="xl30" xfId="34"/>
    <cellStyle name="xl31" xfId="36"/>
    <cellStyle name="xl32" xfId="51"/>
    <cellStyle name="xl33" xfId="64"/>
    <cellStyle name="xl34" xfId="57"/>
    <cellStyle name="xl35" xfId="38"/>
    <cellStyle name="xl36" xfId="21"/>
    <cellStyle name="xl37" xfId="101"/>
    <cellStyle name="xl38" xfId="2"/>
    <cellStyle name="xl39" xfId="8"/>
    <cellStyle name="xl40" xfId="19"/>
    <cellStyle name="xl41" xfId="23"/>
    <cellStyle name="xl42" xfId="26"/>
    <cellStyle name="xl43" xfId="28"/>
    <cellStyle name="xl44" xfId="65"/>
    <cellStyle name="xl45" xfId="102"/>
    <cellStyle name="xl46" xfId="39"/>
    <cellStyle name="xl47" xfId="9"/>
    <cellStyle name="xl48" xfId="3"/>
    <cellStyle name="xl49" xfId="14"/>
    <cellStyle name="xl50" xfId="29"/>
    <cellStyle name="xl51" xfId="37"/>
    <cellStyle name="xl52" xfId="52"/>
    <cellStyle name="xl53" xfId="103"/>
    <cellStyle name="xl54" xfId="104"/>
    <cellStyle name="xl55" xfId="40"/>
    <cellStyle name="xl56" xfId="20"/>
    <cellStyle name="xl57" xfId="67"/>
    <cellStyle name="xl58" xfId="105"/>
    <cellStyle name="xl59" xfId="43"/>
    <cellStyle name="xl60" xfId="33"/>
    <cellStyle name="xl61" xfId="44"/>
    <cellStyle name="xl62" xfId="106"/>
    <cellStyle name="xl63" xfId="41"/>
    <cellStyle name="xl64" xfId="10"/>
    <cellStyle name="xl65" xfId="45"/>
    <cellStyle name="xl66" xfId="42"/>
    <cellStyle name="xl67" xfId="16"/>
    <cellStyle name="xl68" xfId="22"/>
    <cellStyle name="xl69" xfId="107"/>
    <cellStyle name="xl70" xfId="108"/>
    <cellStyle name="xl71" xfId="109"/>
    <cellStyle name="xl72" xfId="30"/>
    <cellStyle name="xl73" xfId="11"/>
    <cellStyle name="xl74" xfId="4"/>
    <cellStyle name="xl75" xfId="12"/>
    <cellStyle name="xl76" xfId="13"/>
    <cellStyle name="xl77" xfId="17"/>
    <cellStyle name="xl78" xfId="35"/>
    <cellStyle name="xl79" xfId="5"/>
    <cellStyle name="xl80" xfId="6"/>
    <cellStyle name="xl81" xfId="110"/>
    <cellStyle name="xl82" xfId="88"/>
    <cellStyle name="xl83" xfId="74"/>
    <cellStyle name="xl84" xfId="46"/>
    <cellStyle name="xl85" xfId="75"/>
    <cellStyle name="xl86" xfId="76"/>
    <cellStyle name="xl87" xfId="71"/>
    <cellStyle name="xl88" xfId="50"/>
    <cellStyle name="xl89" xfId="53"/>
    <cellStyle name="xl90" xfId="68"/>
    <cellStyle name="xl91" xfId="61"/>
    <cellStyle name="xl92" xfId="48"/>
    <cellStyle name="xl93" xfId="47"/>
    <cellStyle name="xl94" xfId="49"/>
    <cellStyle name="xl95" xfId="54"/>
    <cellStyle name="xl96" xfId="55"/>
    <cellStyle name="xl97" xfId="69"/>
    <cellStyle name="xl98" xfId="62"/>
    <cellStyle name="xl99" xfId="7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T86"/>
  <sheetViews>
    <sheetView showGridLines="0" tabSelected="1" topLeftCell="AZ31" zoomScale="75" zoomScaleNormal="75" zoomScaleSheetLayoutView="50" zoomScalePageLayoutView="85" workbookViewId="0">
      <selection activeCell="BI26" sqref="BI26"/>
    </sheetView>
  </sheetViews>
  <sheetFormatPr defaultColWidth="8.88671875" defaultRowHeight="14.4"/>
  <cols>
    <col min="1" max="33" width="8.88671875" style="9"/>
    <col min="34" max="35" width="8.88671875" style="98"/>
    <col min="36" max="62" width="8.88671875" style="9"/>
    <col min="63" max="63" width="8.88671875" style="99"/>
    <col min="64" max="76" width="8.88671875" style="9"/>
    <col min="77" max="77" width="8.88671875" style="99"/>
    <col min="78" max="16384" width="8.88671875" style="9"/>
  </cols>
  <sheetData>
    <row r="1" spans="1:123" ht="12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2"/>
      <c r="AE1" s="3"/>
      <c r="AF1" s="3"/>
      <c r="AG1" s="3"/>
      <c r="AH1" s="4"/>
      <c r="AI1" s="4"/>
      <c r="AJ1" s="3"/>
      <c r="AK1" s="3"/>
      <c r="AL1" s="3"/>
      <c r="AM1" s="3"/>
      <c r="AN1" s="3"/>
      <c r="AO1" s="108"/>
      <c r="AP1" s="109"/>
      <c r="AQ1" s="109"/>
      <c r="AR1" s="109"/>
      <c r="AS1" s="109"/>
      <c r="AT1" s="1"/>
      <c r="AU1" s="1"/>
      <c r="AV1" s="1"/>
      <c r="AW1" s="1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5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5"/>
      <c r="BZ1" s="3"/>
      <c r="CA1" s="3"/>
      <c r="CB1" s="3"/>
      <c r="CC1" s="3"/>
      <c r="CD1" s="3"/>
      <c r="CE1" s="6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 t="s">
        <v>41</v>
      </c>
      <c r="DA1" s="8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</row>
    <row r="2" spans="1:123" ht="15" customHeight="1">
      <c r="A2" s="110" t="s">
        <v>42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09"/>
      <c r="AP2" s="109"/>
      <c r="AQ2" s="109"/>
      <c r="AR2" s="109"/>
      <c r="AS2" s="109"/>
      <c r="AT2" s="10"/>
      <c r="AU2" s="10"/>
      <c r="AV2" s="10"/>
      <c r="AW2" s="10"/>
      <c r="AX2" s="11"/>
      <c r="AY2" s="11"/>
      <c r="AZ2" s="11"/>
      <c r="BA2" s="11"/>
      <c r="BB2" s="12"/>
      <c r="BC2" s="11"/>
      <c r="BD2" s="11"/>
      <c r="BE2" s="11"/>
      <c r="BF2" s="13"/>
      <c r="BG2" s="13"/>
      <c r="BH2" s="13"/>
      <c r="BI2" s="13"/>
      <c r="BJ2" s="13"/>
      <c r="BK2" s="14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5"/>
      <c r="BZ2" s="13"/>
      <c r="CA2" s="13"/>
      <c r="CB2" s="13"/>
      <c r="CC2" s="13"/>
      <c r="CD2" s="13"/>
      <c r="CE2" s="13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7" t="s">
        <v>43</v>
      </c>
      <c r="DA2" s="13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</row>
    <row r="3" spans="1:123" ht="12.75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09"/>
      <c r="AP3" s="109"/>
      <c r="AQ3" s="109"/>
      <c r="AR3" s="109"/>
      <c r="AS3" s="109"/>
      <c r="AT3" s="10"/>
      <c r="AU3" s="10"/>
      <c r="AV3" s="10"/>
      <c r="AW3" s="10"/>
      <c r="AX3" s="17"/>
      <c r="AY3" s="17"/>
      <c r="AZ3" s="17"/>
      <c r="BA3" s="17"/>
      <c r="BB3" s="13"/>
      <c r="BC3" s="17"/>
      <c r="BD3" s="17"/>
      <c r="BE3" s="17"/>
      <c r="BF3" s="13"/>
      <c r="BG3" s="13"/>
      <c r="BH3" s="13"/>
      <c r="BI3" s="13"/>
      <c r="BJ3" s="13"/>
      <c r="BK3" s="14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5"/>
      <c r="BZ3" s="13"/>
      <c r="CA3" s="13"/>
      <c r="CB3" s="13"/>
      <c r="CC3" s="13"/>
      <c r="CD3" s="13"/>
      <c r="CE3" s="13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7" t="s">
        <v>44</v>
      </c>
      <c r="DA3" s="13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</row>
    <row r="4" spans="1:123" ht="12.75" customHeight="1">
      <c r="A4" s="18"/>
      <c r="B4" s="19"/>
      <c r="C4" s="13"/>
      <c r="D4" s="20"/>
      <c r="E4" s="21"/>
      <c r="F4" s="21"/>
      <c r="G4" s="21"/>
      <c r="H4" s="21"/>
      <c r="I4" s="21"/>
      <c r="J4" s="13"/>
      <c r="K4" s="22"/>
      <c r="L4" s="6"/>
      <c r="M4" s="6"/>
      <c r="N4" s="22"/>
      <c r="O4" s="13"/>
      <c r="P4" s="13"/>
      <c r="Q4" s="13"/>
      <c r="R4" s="21"/>
      <c r="S4" s="112"/>
      <c r="T4" s="113"/>
      <c r="U4" s="21"/>
      <c r="V4" s="21"/>
      <c r="W4" s="13"/>
      <c r="X4" s="13"/>
      <c r="Y4" s="13"/>
      <c r="Z4" s="13"/>
      <c r="AA4" s="13"/>
      <c r="AB4" s="13"/>
      <c r="AC4" s="13"/>
      <c r="AD4" s="23"/>
      <c r="AE4" s="13"/>
      <c r="AF4" s="13"/>
      <c r="AG4" s="13"/>
      <c r="AH4" s="24"/>
      <c r="AI4" s="24"/>
      <c r="AJ4" s="13"/>
      <c r="AK4" s="13"/>
      <c r="AL4" s="13"/>
      <c r="AM4" s="13"/>
      <c r="AN4" s="13"/>
      <c r="AO4" s="109"/>
      <c r="AP4" s="109"/>
      <c r="AQ4" s="109"/>
      <c r="AR4" s="109"/>
      <c r="AS4" s="109"/>
      <c r="AT4" s="10"/>
      <c r="AU4" s="10"/>
      <c r="AV4" s="10"/>
      <c r="AW4" s="10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4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5"/>
      <c r="BZ4" s="13"/>
      <c r="CA4" s="13"/>
      <c r="CB4" s="13"/>
      <c r="CC4" s="13"/>
      <c r="CD4" s="13"/>
      <c r="CE4" s="13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3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</row>
    <row r="5" spans="1:123" ht="12.75" customHeight="1">
      <c r="A5" s="18"/>
      <c r="B5" s="19"/>
      <c r="C5" s="13"/>
      <c r="D5" s="20"/>
      <c r="E5" s="21"/>
      <c r="F5" s="21"/>
      <c r="G5" s="21"/>
      <c r="H5" s="21"/>
      <c r="I5" s="21"/>
      <c r="J5" s="13"/>
      <c r="K5" s="22"/>
      <c r="L5" s="6"/>
      <c r="M5" s="6"/>
      <c r="N5" s="22"/>
      <c r="O5" s="13"/>
      <c r="P5" s="13"/>
      <c r="Q5" s="13"/>
      <c r="R5" s="21"/>
      <c r="S5" s="114" t="s">
        <v>216</v>
      </c>
      <c r="T5" s="113"/>
      <c r="U5" s="21"/>
      <c r="V5" s="21"/>
      <c r="W5" s="13"/>
      <c r="X5" s="13"/>
      <c r="Y5" s="13"/>
      <c r="Z5" s="13"/>
      <c r="AA5" s="13"/>
      <c r="AB5" s="13"/>
      <c r="AC5" s="13"/>
      <c r="AD5" s="23"/>
      <c r="AE5" s="13"/>
      <c r="AF5" s="13"/>
      <c r="AG5" s="13"/>
      <c r="AH5" s="24"/>
      <c r="AI5" s="24"/>
      <c r="AJ5" s="13"/>
      <c r="AK5" s="13"/>
      <c r="AL5" s="13"/>
      <c r="AM5" s="13"/>
      <c r="AN5" s="13"/>
      <c r="AO5" s="109"/>
      <c r="AP5" s="109"/>
      <c r="AQ5" s="109"/>
      <c r="AR5" s="109"/>
      <c r="AS5" s="109"/>
      <c r="AT5" s="10"/>
      <c r="AU5" s="10"/>
      <c r="AV5" s="10"/>
      <c r="AW5" s="10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4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5"/>
      <c r="BZ5" s="13"/>
      <c r="CA5" s="13"/>
      <c r="CB5" s="13"/>
      <c r="CC5" s="13"/>
      <c r="CD5" s="13"/>
      <c r="CE5" s="13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3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ht="12.75" customHeight="1">
      <c r="A6" s="18"/>
      <c r="B6" s="19"/>
      <c r="C6" s="13"/>
      <c r="D6" s="20"/>
      <c r="E6" s="21"/>
      <c r="F6" s="21"/>
      <c r="G6" s="21"/>
      <c r="H6" s="21"/>
      <c r="I6" s="21"/>
      <c r="J6" s="13"/>
      <c r="K6" s="22"/>
      <c r="L6" s="6"/>
      <c r="M6" s="6"/>
      <c r="N6" s="22"/>
      <c r="O6" s="13"/>
      <c r="P6" s="13"/>
      <c r="Q6" s="13"/>
      <c r="R6" s="21"/>
      <c r="S6" s="22"/>
      <c r="T6" s="22"/>
      <c r="U6" s="21"/>
      <c r="V6" s="21"/>
      <c r="W6" s="13"/>
      <c r="X6" s="13"/>
      <c r="Y6" s="13"/>
      <c r="Z6" s="13"/>
      <c r="AA6" s="13"/>
      <c r="AB6" s="13"/>
      <c r="AC6" s="13"/>
      <c r="AD6" s="23"/>
      <c r="AE6" s="13"/>
      <c r="AF6" s="13"/>
      <c r="AG6" s="13"/>
      <c r="AH6" s="24"/>
      <c r="AI6" s="24"/>
      <c r="AJ6" s="13"/>
      <c r="AK6" s="13"/>
      <c r="AL6" s="13"/>
      <c r="AM6" s="13"/>
      <c r="AN6" s="13"/>
      <c r="AO6" s="109"/>
      <c r="AP6" s="109"/>
      <c r="AQ6" s="109"/>
      <c r="AR6" s="109"/>
      <c r="AS6" s="109"/>
      <c r="AT6" s="10"/>
      <c r="AU6" s="10"/>
      <c r="AV6" s="10"/>
      <c r="AW6" s="10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4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5"/>
      <c r="BZ6" s="13"/>
      <c r="CA6" s="13"/>
      <c r="CB6" s="13"/>
      <c r="CC6" s="13"/>
      <c r="CD6" s="13"/>
      <c r="CE6" s="13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3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</row>
    <row r="7" spans="1:123" ht="12.75" customHeight="1">
      <c r="A7" s="18"/>
      <c r="B7" s="19"/>
      <c r="C7" s="13"/>
      <c r="D7" s="20"/>
      <c r="E7" s="21"/>
      <c r="F7" s="21"/>
      <c r="G7" s="21"/>
      <c r="H7" s="21"/>
      <c r="I7" s="21"/>
      <c r="J7" s="13"/>
      <c r="K7" s="22"/>
      <c r="L7" s="6"/>
      <c r="M7" s="6"/>
      <c r="N7" s="22"/>
      <c r="O7" s="13"/>
      <c r="P7" s="13"/>
      <c r="Q7" s="13"/>
      <c r="R7" s="21"/>
      <c r="S7" s="22"/>
      <c r="T7" s="22"/>
      <c r="U7" s="21"/>
      <c r="V7" s="21"/>
      <c r="W7" s="13"/>
      <c r="X7" s="13"/>
      <c r="Y7" s="13"/>
      <c r="Z7" s="13"/>
      <c r="AA7" s="13"/>
      <c r="AB7" s="13"/>
      <c r="AC7" s="13"/>
      <c r="AD7" s="23"/>
      <c r="AE7" s="13"/>
      <c r="AF7" s="13"/>
      <c r="AG7" s="13"/>
      <c r="AH7" s="24"/>
      <c r="AI7" s="24"/>
      <c r="AJ7" s="13"/>
      <c r="AK7" s="13"/>
      <c r="AL7" s="13"/>
      <c r="AM7" s="13"/>
      <c r="AN7" s="13"/>
      <c r="AO7" s="109"/>
      <c r="AP7" s="109"/>
      <c r="AQ7" s="109"/>
      <c r="AR7" s="109"/>
      <c r="AS7" s="109"/>
      <c r="AT7" s="10"/>
      <c r="AU7" s="10"/>
      <c r="AV7" s="10"/>
      <c r="AW7" s="10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4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5"/>
      <c r="BZ7" s="13"/>
      <c r="CA7" s="13"/>
      <c r="CB7" s="13"/>
      <c r="CC7" s="13"/>
      <c r="CD7" s="13"/>
      <c r="CE7" s="13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3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</row>
    <row r="8" spans="1:123" ht="12.75" customHeight="1">
      <c r="A8" s="18"/>
      <c r="B8" s="19"/>
      <c r="C8" s="13"/>
      <c r="D8" s="20"/>
      <c r="E8" s="21"/>
      <c r="F8" s="21"/>
      <c r="G8" s="21"/>
      <c r="H8" s="21"/>
      <c r="I8" s="21"/>
      <c r="J8" s="13"/>
      <c r="K8" s="22"/>
      <c r="L8" s="6"/>
      <c r="M8" s="6"/>
      <c r="N8" s="22"/>
      <c r="O8" s="13"/>
      <c r="P8" s="13"/>
      <c r="Q8" s="13"/>
      <c r="R8" s="21"/>
      <c r="S8" s="22"/>
      <c r="T8" s="22"/>
      <c r="U8" s="21"/>
      <c r="V8" s="21"/>
      <c r="W8" s="13"/>
      <c r="X8" s="13"/>
      <c r="Y8" s="13"/>
      <c r="Z8" s="13"/>
      <c r="AA8" s="13"/>
      <c r="AB8" s="13"/>
      <c r="AC8" s="13"/>
      <c r="AD8" s="23"/>
      <c r="AE8" s="13"/>
      <c r="AF8" s="13"/>
      <c r="AG8" s="13"/>
      <c r="AH8" s="24"/>
      <c r="AI8" s="24"/>
      <c r="AJ8" s="13"/>
      <c r="AK8" s="13"/>
      <c r="AL8" s="13"/>
      <c r="AM8" s="13"/>
      <c r="AN8" s="13"/>
      <c r="AO8" s="109"/>
      <c r="AP8" s="109"/>
      <c r="AQ8" s="109"/>
      <c r="AR8" s="109"/>
      <c r="AS8" s="109"/>
      <c r="AT8" s="10"/>
      <c r="AU8" s="10"/>
      <c r="AV8" s="10"/>
      <c r="AW8" s="10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4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5"/>
      <c r="BZ8" s="13"/>
      <c r="CA8" s="13"/>
      <c r="CB8" s="13"/>
      <c r="CC8" s="13"/>
      <c r="CD8" s="13"/>
      <c r="CE8" s="13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3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</row>
    <row r="9" spans="1:123" ht="15" customHeight="1">
      <c r="A9" s="115" t="s">
        <v>45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09"/>
      <c r="AP9" s="109"/>
      <c r="AQ9" s="109"/>
      <c r="AR9" s="109"/>
      <c r="AS9" s="109"/>
      <c r="AT9" s="10"/>
      <c r="AU9" s="10"/>
      <c r="AV9" s="10"/>
      <c r="AW9" s="10"/>
      <c r="AX9" s="11"/>
      <c r="AY9" s="11"/>
      <c r="AZ9" s="11"/>
      <c r="BA9" s="11"/>
      <c r="BB9" s="12"/>
      <c r="BC9" s="11"/>
      <c r="BD9" s="11"/>
      <c r="BE9" s="11"/>
      <c r="BF9" s="13"/>
      <c r="BG9" s="13"/>
      <c r="BH9" s="13"/>
      <c r="BI9" s="13"/>
      <c r="BJ9" s="13"/>
      <c r="BK9" s="14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5"/>
      <c r="BZ9" s="13"/>
      <c r="CA9" s="13"/>
      <c r="CB9" s="13"/>
      <c r="CC9" s="13"/>
      <c r="CD9" s="13"/>
      <c r="CE9" s="13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7" t="s">
        <v>43</v>
      </c>
      <c r="DA9" s="13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</row>
    <row r="10" spans="1:123" ht="12.7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09"/>
      <c r="AP10" s="109"/>
      <c r="AQ10" s="109"/>
      <c r="AR10" s="109"/>
      <c r="AS10" s="109"/>
      <c r="AT10" s="10"/>
      <c r="AU10" s="10"/>
      <c r="AV10" s="10"/>
      <c r="AW10" s="10"/>
      <c r="AX10" s="17"/>
      <c r="AY10" s="17"/>
      <c r="AZ10" s="17"/>
      <c r="BA10" s="17"/>
      <c r="BB10" s="13"/>
      <c r="BC10" s="17"/>
      <c r="BD10" s="17"/>
      <c r="BE10" s="17"/>
      <c r="BF10" s="13"/>
      <c r="BG10" s="13"/>
      <c r="BH10" s="13"/>
      <c r="BI10" s="13"/>
      <c r="BJ10" s="13"/>
      <c r="BK10" s="14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5"/>
      <c r="BZ10" s="13"/>
      <c r="CA10" s="13"/>
      <c r="CB10" s="13"/>
      <c r="CC10" s="13"/>
      <c r="CD10" s="13"/>
      <c r="CE10" s="13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7" t="s">
        <v>44</v>
      </c>
      <c r="DA10" s="13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</row>
    <row r="11" spans="1:123" ht="12.75" customHeight="1">
      <c r="A11" s="18"/>
      <c r="B11" s="2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25"/>
      <c r="AE11" s="13"/>
      <c r="AF11" s="13"/>
      <c r="AG11" s="13"/>
      <c r="AH11" s="24"/>
      <c r="AI11" s="24"/>
      <c r="AJ11" s="13"/>
      <c r="AK11" s="13"/>
      <c r="AL11" s="13"/>
      <c r="AM11" s="13"/>
      <c r="AN11" s="13"/>
      <c r="AO11" s="109"/>
      <c r="AP11" s="109"/>
      <c r="AQ11" s="109"/>
      <c r="AR11" s="109"/>
      <c r="AS11" s="109"/>
      <c r="AT11" s="18"/>
      <c r="AU11" s="18"/>
      <c r="AV11" s="18"/>
      <c r="AW11" s="18"/>
      <c r="AX11" s="13"/>
      <c r="AY11" s="13"/>
      <c r="AZ11" s="13"/>
      <c r="BA11" s="13"/>
      <c r="BB11" s="23"/>
      <c r="BC11" s="13"/>
      <c r="BD11" s="13"/>
      <c r="BE11" s="13"/>
      <c r="BF11" s="13"/>
      <c r="BG11" s="13"/>
      <c r="BH11" s="13"/>
      <c r="BI11" s="13"/>
      <c r="BJ11" s="13"/>
      <c r="BK11" s="14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5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7"/>
      <c r="DA11" s="13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</row>
    <row r="12" spans="1:123" ht="15.15" customHeight="1">
      <c r="A12" s="18" t="s">
        <v>0</v>
      </c>
      <c r="B12" s="127" t="s">
        <v>1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09"/>
      <c r="AP12" s="109"/>
      <c r="AQ12" s="109"/>
      <c r="AR12" s="109"/>
      <c r="AS12" s="109"/>
      <c r="AT12" s="10"/>
      <c r="AU12" s="10"/>
      <c r="AV12" s="10"/>
      <c r="AW12" s="10"/>
      <c r="AX12" s="13"/>
      <c r="AY12" s="13"/>
      <c r="AZ12" s="13"/>
      <c r="BA12" s="13"/>
      <c r="BB12" s="23"/>
      <c r="BC12" s="13"/>
      <c r="BD12" s="13"/>
      <c r="BE12" s="13"/>
      <c r="BF12" s="13"/>
      <c r="BG12" s="13"/>
      <c r="BH12" s="13"/>
      <c r="BI12" s="13"/>
      <c r="BJ12" s="13"/>
      <c r="BK12" s="14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5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</row>
    <row r="13" spans="1:123" ht="12.75" customHeight="1">
      <c r="A13" s="18" t="s">
        <v>2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25"/>
      <c r="AE13" s="13"/>
      <c r="AF13" s="13"/>
      <c r="AG13" s="13"/>
      <c r="AH13" s="24"/>
      <c r="AI13" s="24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26"/>
      <c r="BC13" s="13"/>
      <c r="BD13" s="13"/>
      <c r="BE13" s="13"/>
      <c r="BF13" s="13"/>
      <c r="BG13" s="13"/>
      <c r="BH13" s="13"/>
      <c r="BI13" s="13"/>
      <c r="BJ13" s="13"/>
      <c r="BK13" s="14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5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</row>
    <row r="14" spans="1:123" ht="12.75" customHeight="1">
      <c r="A14" s="1"/>
      <c r="B14" s="2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27"/>
      <c r="AE14" s="3"/>
      <c r="AF14" s="3"/>
      <c r="AG14" s="3"/>
      <c r="AH14" s="4"/>
      <c r="AI14" s="4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2"/>
      <c r="BC14" s="3"/>
      <c r="BD14" s="3"/>
      <c r="BE14" s="3"/>
      <c r="BF14" s="3"/>
      <c r="BG14" s="3"/>
      <c r="BH14" s="3"/>
      <c r="BI14" s="3"/>
      <c r="BJ14" s="3"/>
      <c r="BK14" s="5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5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</row>
    <row r="15" spans="1:123" ht="27.75" customHeight="1">
      <c r="A15" s="28"/>
      <c r="B15" s="128" t="s">
        <v>3</v>
      </c>
      <c r="C15" s="100" t="s">
        <v>4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0" t="s">
        <v>5</v>
      </c>
      <c r="AD15" s="128" t="s">
        <v>6</v>
      </c>
      <c r="AE15" s="129"/>
      <c r="AF15" s="100" t="s">
        <v>46</v>
      </c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0" t="s">
        <v>47</v>
      </c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0" t="s">
        <v>48</v>
      </c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0" t="s">
        <v>49</v>
      </c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0" t="s">
        <v>7</v>
      </c>
      <c r="DS15" s="6"/>
    </row>
    <row r="16" spans="1:123" ht="15" customHeight="1">
      <c r="A16" s="29"/>
      <c r="B16" s="129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29"/>
      <c r="AE16" s="129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6"/>
    </row>
    <row r="17" spans="1:124" ht="12.75" customHeight="1">
      <c r="A17" s="29"/>
      <c r="B17" s="129"/>
      <c r="C17" s="100" t="s">
        <v>8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0" t="s">
        <v>9</v>
      </c>
      <c r="X17" s="101"/>
      <c r="Y17" s="101"/>
      <c r="Z17" s="101"/>
      <c r="AA17" s="101"/>
      <c r="AB17" s="101"/>
      <c r="AC17" s="101"/>
      <c r="AD17" s="129"/>
      <c r="AE17" s="129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6"/>
    </row>
    <row r="18" spans="1:124" ht="52.5" customHeight="1">
      <c r="A18" s="30" t="s">
        <v>10</v>
      </c>
      <c r="B18" s="129"/>
      <c r="C18" s="104" t="s">
        <v>11</v>
      </c>
      <c r="D18" s="105"/>
      <c r="E18" s="105"/>
      <c r="F18" s="100" t="s">
        <v>12</v>
      </c>
      <c r="G18" s="101"/>
      <c r="H18" s="101"/>
      <c r="I18" s="101"/>
      <c r="J18" s="100" t="s">
        <v>13</v>
      </c>
      <c r="K18" s="101"/>
      <c r="L18" s="101"/>
      <c r="M18" s="100" t="s">
        <v>14</v>
      </c>
      <c r="N18" s="101"/>
      <c r="O18" s="101"/>
      <c r="P18" s="101"/>
      <c r="Q18" s="100" t="s">
        <v>15</v>
      </c>
      <c r="R18" s="101"/>
      <c r="S18" s="101"/>
      <c r="T18" s="100" t="s">
        <v>16</v>
      </c>
      <c r="U18" s="101"/>
      <c r="V18" s="101"/>
      <c r="W18" s="100" t="s">
        <v>17</v>
      </c>
      <c r="X18" s="101"/>
      <c r="Y18" s="101"/>
      <c r="Z18" s="100" t="s">
        <v>18</v>
      </c>
      <c r="AA18" s="101"/>
      <c r="AB18" s="101"/>
      <c r="AC18" s="101"/>
      <c r="AD18" s="129"/>
      <c r="AE18" s="129"/>
      <c r="AF18" s="100" t="s">
        <v>19</v>
      </c>
      <c r="AG18" s="101"/>
      <c r="AH18" s="101"/>
      <c r="AI18" s="101"/>
      <c r="AJ18" s="101"/>
      <c r="AK18" s="101"/>
      <c r="AL18" s="101"/>
      <c r="AM18" s="101"/>
      <c r="AN18" s="101"/>
      <c r="AO18" s="101"/>
      <c r="AP18" s="100" t="s">
        <v>20</v>
      </c>
      <c r="AQ18" s="101"/>
      <c r="AR18" s="101"/>
      <c r="AS18" s="101"/>
      <c r="AT18" s="101"/>
      <c r="AU18" s="100" t="s">
        <v>21</v>
      </c>
      <c r="AV18" s="101"/>
      <c r="AW18" s="101"/>
      <c r="AX18" s="101"/>
      <c r="AY18" s="101"/>
      <c r="AZ18" s="100" t="s">
        <v>22</v>
      </c>
      <c r="BA18" s="101"/>
      <c r="BB18" s="101"/>
      <c r="BC18" s="101"/>
      <c r="BD18" s="101"/>
      <c r="BE18" s="101"/>
      <c r="BF18" s="101"/>
      <c r="BG18" s="101"/>
      <c r="BH18" s="101"/>
      <c r="BI18" s="101"/>
      <c r="BJ18" s="100" t="s">
        <v>19</v>
      </c>
      <c r="BK18" s="101"/>
      <c r="BL18" s="101"/>
      <c r="BM18" s="101"/>
      <c r="BN18" s="101"/>
      <c r="BO18" s="101"/>
      <c r="BP18" s="101"/>
      <c r="BQ18" s="101"/>
      <c r="BR18" s="101"/>
      <c r="BS18" s="101"/>
      <c r="BT18" s="100" t="s">
        <v>20</v>
      </c>
      <c r="BU18" s="101"/>
      <c r="BV18" s="101"/>
      <c r="BW18" s="101"/>
      <c r="BX18" s="101"/>
      <c r="BY18" s="100" t="s">
        <v>21</v>
      </c>
      <c r="BZ18" s="101"/>
      <c r="CA18" s="101"/>
      <c r="CB18" s="101"/>
      <c r="CC18" s="101"/>
      <c r="CD18" s="100" t="s">
        <v>22</v>
      </c>
      <c r="CE18" s="101"/>
      <c r="CF18" s="101"/>
      <c r="CG18" s="101"/>
      <c r="CH18" s="101"/>
      <c r="CI18" s="101"/>
      <c r="CJ18" s="101"/>
      <c r="CK18" s="101"/>
      <c r="CL18" s="101"/>
      <c r="CM18" s="101"/>
      <c r="CN18" s="100" t="s">
        <v>19</v>
      </c>
      <c r="CO18" s="101"/>
      <c r="CP18" s="101"/>
      <c r="CQ18" s="101"/>
      <c r="CR18" s="101"/>
      <c r="CS18" s="102" t="s">
        <v>20</v>
      </c>
      <c r="CT18" s="103"/>
      <c r="CU18" s="103"/>
      <c r="CV18" s="103"/>
      <c r="CW18" s="103"/>
      <c r="CX18" s="102" t="s">
        <v>21</v>
      </c>
      <c r="CY18" s="103"/>
      <c r="CZ18" s="103"/>
      <c r="DA18" s="103"/>
      <c r="DB18" s="103"/>
      <c r="DC18" s="102" t="s">
        <v>19</v>
      </c>
      <c r="DD18" s="103"/>
      <c r="DE18" s="103"/>
      <c r="DF18" s="103"/>
      <c r="DG18" s="103"/>
      <c r="DH18" s="102" t="s">
        <v>20</v>
      </c>
      <c r="DI18" s="103"/>
      <c r="DJ18" s="103"/>
      <c r="DK18" s="103"/>
      <c r="DL18" s="103"/>
      <c r="DM18" s="102" t="s">
        <v>21</v>
      </c>
      <c r="DN18" s="103"/>
      <c r="DO18" s="103"/>
      <c r="DP18" s="103"/>
      <c r="DQ18" s="103"/>
      <c r="DR18" s="101"/>
      <c r="DS18" s="6"/>
    </row>
    <row r="19" spans="1:124" ht="40.200000000000003" customHeight="1">
      <c r="A19" s="31"/>
      <c r="B19" s="129"/>
      <c r="C19" s="100" t="s">
        <v>23</v>
      </c>
      <c r="D19" s="100" t="s">
        <v>24</v>
      </c>
      <c r="E19" s="100" t="s">
        <v>25</v>
      </c>
      <c r="F19" s="100" t="s">
        <v>23</v>
      </c>
      <c r="G19" s="100" t="s">
        <v>24</v>
      </c>
      <c r="H19" s="100" t="s">
        <v>25</v>
      </c>
      <c r="I19" s="100" t="s">
        <v>26</v>
      </c>
      <c r="J19" s="100" t="s">
        <v>23</v>
      </c>
      <c r="K19" s="100" t="s">
        <v>27</v>
      </c>
      <c r="L19" s="100" t="s">
        <v>25</v>
      </c>
      <c r="M19" s="100" t="s">
        <v>23</v>
      </c>
      <c r="N19" s="100" t="s">
        <v>27</v>
      </c>
      <c r="O19" s="100" t="s">
        <v>25</v>
      </c>
      <c r="P19" s="100" t="s">
        <v>26</v>
      </c>
      <c r="Q19" s="100" t="s">
        <v>23</v>
      </c>
      <c r="R19" s="100" t="s">
        <v>27</v>
      </c>
      <c r="S19" s="100" t="s">
        <v>25</v>
      </c>
      <c r="T19" s="100" t="s">
        <v>23</v>
      </c>
      <c r="U19" s="100" t="s">
        <v>27</v>
      </c>
      <c r="V19" s="100" t="s">
        <v>25</v>
      </c>
      <c r="W19" s="100" t="s">
        <v>23</v>
      </c>
      <c r="X19" s="100" t="s">
        <v>24</v>
      </c>
      <c r="Y19" s="100" t="s">
        <v>25</v>
      </c>
      <c r="Z19" s="100" t="s">
        <v>23</v>
      </c>
      <c r="AA19" s="100" t="s">
        <v>27</v>
      </c>
      <c r="AB19" s="100" t="s">
        <v>25</v>
      </c>
      <c r="AC19" s="101"/>
      <c r="AD19" s="128" t="s">
        <v>28</v>
      </c>
      <c r="AE19" s="128" t="s">
        <v>29</v>
      </c>
      <c r="AF19" s="104" t="s">
        <v>30</v>
      </c>
      <c r="AG19" s="105"/>
      <c r="AH19" s="130" t="s">
        <v>50</v>
      </c>
      <c r="AI19" s="131"/>
      <c r="AJ19" s="100" t="s">
        <v>51</v>
      </c>
      <c r="AK19" s="101"/>
      <c r="AL19" s="100" t="s">
        <v>52</v>
      </c>
      <c r="AM19" s="101"/>
      <c r="AN19" s="100" t="s">
        <v>53</v>
      </c>
      <c r="AO19" s="101"/>
      <c r="AP19" s="100" t="s">
        <v>30</v>
      </c>
      <c r="AQ19" s="100" t="s">
        <v>50</v>
      </c>
      <c r="AR19" s="100" t="s">
        <v>51</v>
      </c>
      <c r="AS19" s="100" t="s">
        <v>52</v>
      </c>
      <c r="AT19" s="100" t="s">
        <v>53</v>
      </c>
      <c r="AU19" s="100" t="s">
        <v>30</v>
      </c>
      <c r="AV19" s="100" t="s">
        <v>50</v>
      </c>
      <c r="AW19" s="100" t="s">
        <v>51</v>
      </c>
      <c r="AX19" s="100" t="s">
        <v>52</v>
      </c>
      <c r="AY19" s="100" t="s">
        <v>53</v>
      </c>
      <c r="AZ19" s="100" t="s">
        <v>54</v>
      </c>
      <c r="BA19" s="101"/>
      <c r="BB19" s="101"/>
      <c r="BC19" s="101"/>
      <c r="BD19" s="101"/>
      <c r="BE19" s="104" t="s">
        <v>32</v>
      </c>
      <c r="BF19" s="105"/>
      <c r="BG19" s="105"/>
      <c r="BH19" s="105"/>
      <c r="BI19" s="105"/>
      <c r="BJ19" s="104" t="s">
        <v>30</v>
      </c>
      <c r="BK19" s="105"/>
      <c r="BL19" s="100" t="s">
        <v>50</v>
      </c>
      <c r="BM19" s="101"/>
      <c r="BN19" s="102" t="s">
        <v>51</v>
      </c>
      <c r="BO19" s="103"/>
      <c r="BP19" s="100" t="s">
        <v>52</v>
      </c>
      <c r="BQ19" s="101"/>
      <c r="BR19" s="102" t="s">
        <v>53</v>
      </c>
      <c r="BS19" s="103"/>
      <c r="BT19" s="100" t="s">
        <v>30</v>
      </c>
      <c r="BU19" s="100" t="s">
        <v>50</v>
      </c>
      <c r="BV19" s="100" t="s">
        <v>51</v>
      </c>
      <c r="BW19" s="100" t="s">
        <v>52</v>
      </c>
      <c r="BX19" s="100" t="s">
        <v>53</v>
      </c>
      <c r="BY19" s="106" t="s">
        <v>30</v>
      </c>
      <c r="BZ19" s="100" t="s">
        <v>50</v>
      </c>
      <c r="CA19" s="100" t="s">
        <v>51</v>
      </c>
      <c r="CB19" s="100" t="s">
        <v>52</v>
      </c>
      <c r="CC19" s="100" t="s">
        <v>53</v>
      </c>
      <c r="CD19" s="104" t="s">
        <v>31</v>
      </c>
      <c r="CE19" s="105"/>
      <c r="CF19" s="105"/>
      <c r="CG19" s="105"/>
      <c r="CH19" s="105"/>
      <c r="CI19" s="104" t="s">
        <v>32</v>
      </c>
      <c r="CJ19" s="105"/>
      <c r="CK19" s="105"/>
      <c r="CL19" s="105"/>
      <c r="CM19" s="105"/>
      <c r="CN19" s="101"/>
      <c r="CO19" s="101"/>
      <c r="CP19" s="101"/>
      <c r="CQ19" s="101"/>
      <c r="CR19" s="101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1"/>
      <c r="DS19" s="6"/>
    </row>
    <row r="20" spans="1:124" ht="12.75" customHeight="1">
      <c r="A20" s="29"/>
      <c r="B20" s="129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29"/>
      <c r="AE20" s="129"/>
      <c r="AF20" s="100" t="s">
        <v>55</v>
      </c>
      <c r="AG20" s="100" t="s">
        <v>33</v>
      </c>
      <c r="AH20" s="130" t="s">
        <v>55</v>
      </c>
      <c r="AI20" s="130" t="s">
        <v>33</v>
      </c>
      <c r="AJ20" s="100" t="s">
        <v>55</v>
      </c>
      <c r="AK20" s="100" t="s">
        <v>33</v>
      </c>
      <c r="AL20" s="100" t="s">
        <v>55</v>
      </c>
      <c r="AM20" s="100" t="s">
        <v>33</v>
      </c>
      <c r="AN20" s="100" t="s">
        <v>55</v>
      </c>
      <c r="AO20" s="100" t="s">
        <v>33</v>
      </c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5"/>
      <c r="BF20" s="105"/>
      <c r="BG20" s="105"/>
      <c r="BH20" s="105"/>
      <c r="BI20" s="105"/>
      <c r="BJ20" s="105"/>
      <c r="BK20" s="105"/>
      <c r="BL20" s="101"/>
      <c r="BM20" s="101"/>
      <c r="BN20" s="103"/>
      <c r="BO20" s="103"/>
      <c r="BP20" s="101"/>
      <c r="BQ20" s="101"/>
      <c r="BR20" s="103"/>
      <c r="BS20" s="103"/>
      <c r="BT20" s="101"/>
      <c r="BU20" s="101"/>
      <c r="BV20" s="101"/>
      <c r="BW20" s="101"/>
      <c r="BX20" s="101"/>
      <c r="BY20" s="107"/>
      <c r="BZ20" s="101"/>
      <c r="CA20" s="101"/>
      <c r="CB20" s="101"/>
      <c r="CC20" s="101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1"/>
      <c r="CO20" s="101"/>
      <c r="CP20" s="101"/>
      <c r="CQ20" s="101"/>
      <c r="CR20" s="101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1"/>
      <c r="DS20" s="6"/>
    </row>
    <row r="21" spans="1:124" ht="12.75" customHeight="1">
      <c r="A21" s="29"/>
      <c r="B21" s="129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29"/>
      <c r="AE21" s="129"/>
      <c r="AF21" s="101"/>
      <c r="AG21" s="101"/>
      <c r="AH21" s="131"/>
      <c r="AI21" s="13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0" t="s">
        <v>30</v>
      </c>
      <c r="BA21" s="100" t="s">
        <v>56</v>
      </c>
      <c r="BB21" s="100" t="s">
        <v>51</v>
      </c>
      <c r="BC21" s="100" t="s">
        <v>52</v>
      </c>
      <c r="BD21" s="100" t="s">
        <v>53</v>
      </c>
      <c r="BE21" s="100" t="s">
        <v>30</v>
      </c>
      <c r="BF21" s="100" t="s">
        <v>56</v>
      </c>
      <c r="BG21" s="100" t="s">
        <v>51</v>
      </c>
      <c r="BH21" s="100" t="s">
        <v>52</v>
      </c>
      <c r="BI21" s="100" t="s">
        <v>53</v>
      </c>
      <c r="BJ21" s="100" t="s">
        <v>55</v>
      </c>
      <c r="BK21" s="117" t="s">
        <v>33</v>
      </c>
      <c r="BL21" s="100" t="s">
        <v>55</v>
      </c>
      <c r="BM21" s="100" t="s">
        <v>33</v>
      </c>
      <c r="BN21" s="100" t="s">
        <v>55</v>
      </c>
      <c r="BO21" s="100" t="s">
        <v>33</v>
      </c>
      <c r="BP21" s="100" t="s">
        <v>55</v>
      </c>
      <c r="BQ21" s="100" t="s">
        <v>33</v>
      </c>
      <c r="BR21" s="100" t="s">
        <v>55</v>
      </c>
      <c r="BS21" s="100" t="s">
        <v>33</v>
      </c>
      <c r="BT21" s="101"/>
      <c r="BU21" s="101"/>
      <c r="BV21" s="101"/>
      <c r="BW21" s="101"/>
      <c r="BX21" s="101"/>
      <c r="BY21" s="107"/>
      <c r="BZ21" s="101"/>
      <c r="CA21" s="101"/>
      <c r="CB21" s="101"/>
      <c r="CC21" s="101"/>
      <c r="CD21" s="100" t="s">
        <v>30</v>
      </c>
      <c r="CE21" s="100" t="s">
        <v>57</v>
      </c>
      <c r="CF21" s="100" t="s">
        <v>51</v>
      </c>
      <c r="CG21" s="100" t="s">
        <v>52</v>
      </c>
      <c r="CH21" s="100" t="s">
        <v>53</v>
      </c>
      <c r="CI21" s="100" t="s">
        <v>30</v>
      </c>
      <c r="CJ21" s="100" t="s">
        <v>57</v>
      </c>
      <c r="CK21" s="100" t="s">
        <v>51</v>
      </c>
      <c r="CL21" s="100" t="s">
        <v>52</v>
      </c>
      <c r="CM21" s="100" t="s">
        <v>53</v>
      </c>
      <c r="CN21" s="100" t="s">
        <v>30</v>
      </c>
      <c r="CO21" s="100" t="s">
        <v>57</v>
      </c>
      <c r="CP21" s="100" t="s">
        <v>51</v>
      </c>
      <c r="CQ21" s="100" t="s">
        <v>52</v>
      </c>
      <c r="CR21" s="100" t="s">
        <v>53</v>
      </c>
      <c r="CS21" s="100" t="s">
        <v>30</v>
      </c>
      <c r="CT21" s="100" t="s">
        <v>57</v>
      </c>
      <c r="CU21" s="100" t="s">
        <v>51</v>
      </c>
      <c r="CV21" s="100" t="s">
        <v>52</v>
      </c>
      <c r="CW21" s="100" t="s">
        <v>53</v>
      </c>
      <c r="CX21" s="100" t="s">
        <v>30</v>
      </c>
      <c r="CY21" s="100" t="s">
        <v>57</v>
      </c>
      <c r="CZ21" s="100" t="s">
        <v>51</v>
      </c>
      <c r="DA21" s="100" t="s">
        <v>52</v>
      </c>
      <c r="DB21" s="100" t="s">
        <v>53</v>
      </c>
      <c r="DC21" s="100" t="s">
        <v>30</v>
      </c>
      <c r="DD21" s="100" t="s">
        <v>57</v>
      </c>
      <c r="DE21" s="100" t="s">
        <v>51</v>
      </c>
      <c r="DF21" s="100" t="s">
        <v>52</v>
      </c>
      <c r="DG21" s="100" t="s">
        <v>53</v>
      </c>
      <c r="DH21" s="100" t="s">
        <v>30</v>
      </c>
      <c r="DI21" s="100" t="s">
        <v>57</v>
      </c>
      <c r="DJ21" s="100" t="s">
        <v>51</v>
      </c>
      <c r="DK21" s="100" t="s">
        <v>52</v>
      </c>
      <c r="DL21" s="100" t="s">
        <v>53</v>
      </c>
      <c r="DM21" s="100" t="s">
        <v>30</v>
      </c>
      <c r="DN21" s="100" t="s">
        <v>57</v>
      </c>
      <c r="DO21" s="100" t="s">
        <v>51</v>
      </c>
      <c r="DP21" s="100" t="s">
        <v>52</v>
      </c>
      <c r="DQ21" s="100" t="s">
        <v>53</v>
      </c>
      <c r="DR21" s="101"/>
      <c r="DS21" s="6"/>
    </row>
    <row r="22" spans="1:124" ht="12.75" customHeight="1">
      <c r="A22" s="29"/>
      <c r="B22" s="129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29"/>
      <c r="AE22" s="129"/>
      <c r="AF22" s="101"/>
      <c r="AG22" s="101"/>
      <c r="AH22" s="131"/>
      <c r="AI22" s="13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18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7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6"/>
    </row>
    <row r="23" spans="1:124" ht="12.75" customHeight="1">
      <c r="A23" s="29"/>
      <c r="B23" s="129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29"/>
      <c r="AE23" s="129"/>
      <c r="AF23" s="101"/>
      <c r="AG23" s="101"/>
      <c r="AH23" s="131"/>
      <c r="AI23" s="13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18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7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6"/>
    </row>
    <row r="24" spans="1:124" ht="27" customHeight="1">
      <c r="A24" s="29"/>
      <c r="B24" s="129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29"/>
      <c r="AE24" s="129"/>
      <c r="AF24" s="101"/>
      <c r="AG24" s="101"/>
      <c r="AH24" s="131"/>
      <c r="AI24" s="13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18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7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6"/>
    </row>
    <row r="25" spans="1:124" ht="15" customHeight="1">
      <c r="A25" s="32" t="s">
        <v>34</v>
      </c>
      <c r="B25" s="32" t="s">
        <v>35</v>
      </c>
      <c r="C25" s="33">
        <v>3</v>
      </c>
      <c r="D25" s="33">
        <v>4</v>
      </c>
      <c r="E25" s="33">
        <v>5</v>
      </c>
      <c r="F25" s="33">
        <v>6</v>
      </c>
      <c r="G25" s="33">
        <v>7</v>
      </c>
      <c r="H25" s="33">
        <v>8</v>
      </c>
      <c r="I25" s="33">
        <v>9</v>
      </c>
      <c r="J25" s="33">
        <v>10</v>
      </c>
      <c r="K25" s="33">
        <v>11</v>
      </c>
      <c r="L25" s="33">
        <v>12</v>
      </c>
      <c r="M25" s="33">
        <v>13</v>
      </c>
      <c r="N25" s="33">
        <v>14</v>
      </c>
      <c r="O25" s="33">
        <v>15</v>
      </c>
      <c r="P25" s="33">
        <v>16</v>
      </c>
      <c r="Q25" s="33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3">
        <v>23</v>
      </c>
      <c r="X25" s="33">
        <v>24</v>
      </c>
      <c r="Y25" s="33">
        <v>25</v>
      </c>
      <c r="Z25" s="33">
        <v>26</v>
      </c>
      <c r="AA25" s="33">
        <v>27</v>
      </c>
      <c r="AB25" s="33">
        <v>28</v>
      </c>
      <c r="AC25" s="33">
        <v>29</v>
      </c>
      <c r="AD25" s="119">
        <v>30</v>
      </c>
      <c r="AE25" s="120"/>
      <c r="AF25" s="34" t="s">
        <v>58</v>
      </c>
      <c r="AG25" s="34" t="s">
        <v>59</v>
      </c>
      <c r="AH25" s="35">
        <v>33</v>
      </c>
      <c r="AI25" s="35">
        <v>34</v>
      </c>
      <c r="AJ25" s="34">
        <v>35</v>
      </c>
      <c r="AK25" s="34">
        <v>36</v>
      </c>
      <c r="AL25" s="34">
        <v>37</v>
      </c>
      <c r="AM25" s="34">
        <v>38</v>
      </c>
      <c r="AN25" s="34">
        <v>39</v>
      </c>
      <c r="AO25" s="34">
        <v>40</v>
      </c>
      <c r="AP25" s="34" t="s">
        <v>60</v>
      </c>
      <c r="AQ25" s="34">
        <v>42</v>
      </c>
      <c r="AR25" s="34">
        <v>43</v>
      </c>
      <c r="AS25" s="34">
        <v>44</v>
      </c>
      <c r="AT25" s="34">
        <v>45</v>
      </c>
      <c r="AU25" s="34" t="s">
        <v>61</v>
      </c>
      <c r="AV25" s="34">
        <v>47</v>
      </c>
      <c r="AW25" s="34">
        <v>48</v>
      </c>
      <c r="AX25" s="34">
        <v>49</v>
      </c>
      <c r="AY25" s="34">
        <v>50</v>
      </c>
      <c r="AZ25" s="34" t="s">
        <v>62</v>
      </c>
      <c r="BA25" s="34">
        <v>52</v>
      </c>
      <c r="BB25" s="34">
        <v>53</v>
      </c>
      <c r="BC25" s="34">
        <v>54</v>
      </c>
      <c r="BD25" s="34">
        <v>55</v>
      </c>
      <c r="BE25" s="34" t="s">
        <v>63</v>
      </c>
      <c r="BF25" s="34">
        <v>57</v>
      </c>
      <c r="BG25" s="34">
        <v>58</v>
      </c>
      <c r="BH25" s="34">
        <v>59</v>
      </c>
      <c r="BI25" s="34">
        <v>60</v>
      </c>
      <c r="BJ25" s="34" t="s">
        <v>64</v>
      </c>
      <c r="BK25" s="36" t="s">
        <v>65</v>
      </c>
      <c r="BL25" s="34">
        <v>63</v>
      </c>
      <c r="BM25" s="34">
        <v>64</v>
      </c>
      <c r="BN25" s="34">
        <v>65</v>
      </c>
      <c r="BO25" s="34">
        <v>66</v>
      </c>
      <c r="BP25" s="34">
        <v>67</v>
      </c>
      <c r="BQ25" s="34">
        <v>68</v>
      </c>
      <c r="BR25" s="34">
        <v>69</v>
      </c>
      <c r="BS25" s="34">
        <v>70</v>
      </c>
      <c r="BT25" s="34" t="s">
        <v>66</v>
      </c>
      <c r="BU25" s="34">
        <v>72</v>
      </c>
      <c r="BV25" s="34">
        <v>73</v>
      </c>
      <c r="BW25" s="34">
        <v>74</v>
      </c>
      <c r="BX25" s="34">
        <v>75</v>
      </c>
      <c r="BY25" s="37" t="s">
        <v>67</v>
      </c>
      <c r="BZ25" s="34">
        <v>77</v>
      </c>
      <c r="CA25" s="34">
        <v>78</v>
      </c>
      <c r="CB25" s="34">
        <v>79</v>
      </c>
      <c r="CC25" s="34">
        <v>80</v>
      </c>
      <c r="CD25" s="34" t="s">
        <v>68</v>
      </c>
      <c r="CE25" s="34">
        <v>82</v>
      </c>
      <c r="CF25" s="34">
        <v>83</v>
      </c>
      <c r="CG25" s="34">
        <v>84</v>
      </c>
      <c r="CH25" s="34">
        <v>85</v>
      </c>
      <c r="CI25" s="34" t="s">
        <v>69</v>
      </c>
      <c r="CJ25" s="34">
        <v>87</v>
      </c>
      <c r="CK25" s="34">
        <v>88</v>
      </c>
      <c r="CL25" s="34">
        <v>89</v>
      </c>
      <c r="CM25" s="34">
        <v>90</v>
      </c>
      <c r="CN25" s="34" t="s">
        <v>70</v>
      </c>
      <c r="CO25" s="34">
        <v>92</v>
      </c>
      <c r="CP25" s="34">
        <v>93</v>
      </c>
      <c r="CQ25" s="34">
        <v>94</v>
      </c>
      <c r="CR25" s="34">
        <v>95</v>
      </c>
      <c r="CS25" s="34" t="s">
        <v>71</v>
      </c>
      <c r="CT25" s="34">
        <v>97</v>
      </c>
      <c r="CU25" s="34">
        <v>98</v>
      </c>
      <c r="CV25" s="34">
        <v>99</v>
      </c>
      <c r="CW25" s="34">
        <v>100</v>
      </c>
      <c r="CX25" s="34" t="s">
        <v>72</v>
      </c>
      <c r="CY25" s="34">
        <v>102</v>
      </c>
      <c r="CZ25" s="34">
        <v>103</v>
      </c>
      <c r="DA25" s="34">
        <v>104</v>
      </c>
      <c r="DB25" s="34">
        <v>105</v>
      </c>
      <c r="DC25" s="38" t="s">
        <v>73</v>
      </c>
      <c r="DD25" s="34">
        <v>107</v>
      </c>
      <c r="DE25" s="34">
        <v>108</v>
      </c>
      <c r="DF25" s="34">
        <v>109</v>
      </c>
      <c r="DG25" s="34">
        <v>110</v>
      </c>
      <c r="DH25" s="34" t="s">
        <v>74</v>
      </c>
      <c r="DI25" s="34">
        <v>112</v>
      </c>
      <c r="DJ25" s="34">
        <v>113</v>
      </c>
      <c r="DK25" s="34">
        <v>114</v>
      </c>
      <c r="DL25" s="34">
        <v>115</v>
      </c>
      <c r="DM25" s="34" t="s">
        <v>75</v>
      </c>
      <c r="DN25" s="34">
        <v>117</v>
      </c>
      <c r="DO25" s="34">
        <v>118</v>
      </c>
      <c r="DP25" s="34">
        <v>119</v>
      </c>
      <c r="DQ25" s="34">
        <v>120</v>
      </c>
      <c r="DR25" s="34">
        <v>121</v>
      </c>
      <c r="DS25" s="6"/>
    </row>
    <row r="26" spans="1:124" ht="382.8">
      <c r="A26" s="39" t="s">
        <v>76</v>
      </c>
      <c r="B26" s="40" t="s">
        <v>77</v>
      </c>
      <c r="C26" s="41" t="s">
        <v>78</v>
      </c>
      <c r="D26" s="41" t="s">
        <v>78</v>
      </c>
      <c r="E26" s="41" t="s">
        <v>78</v>
      </c>
      <c r="F26" s="41" t="s">
        <v>78</v>
      </c>
      <c r="G26" s="41" t="s">
        <v>78</v>
      </c>
      <c r="H26" s="41" t="s">
        <v>78</v>
      </c>
      <c r="I26" s="41" t="s">
        <v>78</v>
      </c>
      <c r="J26" s="41" t="s">
        <v>78</v>
      </c>
      <c r="K26" s="41" t="s">
        <v>78</v>
      </c>
      <c r="L26" s="41" t="s">
        <v>78</v>
      </c>
      <c r="M26" s="41" t="s">
        <v>78</v>
      </c>
      <c r="N26" s="41" t="s">
        <v>78</v>
      </c>
      <c r="O26" s="41" t="s">
        <v>78</v>
      </c>
      <c r="P26" s="41" t="s">
        <v>78</v>
      </c>
      <c r="Q26" s="41" t="s">
        <v>78</v>
      </c>
      <c r="R26" s="41" t="s">
        <v>78</v>
      </c>
      <c r="S26" s="41" t="s">
        <v>78</v>
      </c>
      <c r="T26" s="41" t="s">
        <v>78</v>
      </c>
      <c r="U26" s="41" t="s">
        <v>78</v>
      </c>
      <c r="V26" s="41" t="s">
        <v>78</v>
      </c>
      <c r="W26" s="41" t="s">
        <v>78</v>
      </c>
      <c r="X26" s="41" t="s">
        <v>78</v>
      </c>
      <c r="Y26" s="41" t="s">
        <v>78</v>
      </c>
      <c r="Z26" s="41" t="s">
        <v>78</v>
      </c>
      <c r="AA26" s="41" t="s">
        <v>78</v>
      </c>
      <c r="AB26" s="41" t="s">
        <v>78</v>
      </c>
      <c r="AC26" s="41" t="s">
        <v>78</v>
      </c>
      <c r="AD26" s="41" t="s">
        <v>78</v>
      </c>
      <c r="AE26" s="41" t="s">
        <v>78</v>
      </c>
      <c r="AF26" s="42">
        <v>60148.5</v>
      </c>
      <c r="AG26" s="42">
        <v>52705.2</v>
      </c>
      <c r="AH26" s="43">
        <v>2038.3</v>
      </c>
      <c r="AI26" s="43">
        <v>2038.3</v>
      </c>
      <c r="AJ26" s="42">
        <f>SUM(AJ27+AJ43+AJ48+AJ50+AJ53+AJ56)</f>
        <v>6416.9</v>
      </c>
      <c r="AK26" s="42">
        <f>SUM(AK27+AK43+AK48+AK50+AK53+AK56)</f>
        <v>6416.9</v>
      </c>
      <c r="AL26" s="42"/>
      <c r="AM26" s="42"/>
      <c r="AN26" s="42">
        <f t="shared" ref="AN26" si="0">SUM(AF26-AH26-AJ26)</f>
        <v>51693.299999999996</v>
      </c>
      <c r="AO26" s="42">
        <f>SUM(AG26-AI26-AK26)</f>
        <v>44249.999999999993</v>
      </c>
      <c r="AP26" s="42">
        <v>62464.7</v>
      </c>
      <c r="AQ26" s="43">
        <v>267.2</v>
      </c>
      <c r="AR26" s="43">
        <v>10748.3</v>
      </c>
      <c r="AS26" s="42"/>
      <c r="AT26" s="42">
        <f>SUM(AP26-AQ26-AR26)</f>
        <v>51449.2</v>
      </c>
      <c r="AU26" s="42">
        <v>41725.699999999997</v>
      </c>
      <c r="AV26" s="43">
        <v>271.60000000000002</v>
      </c>
      <c r="AW26" s="43">
        <v>3.5</v>
      </c>
      <c r="AX26" s="42"/>
      <c r="AY26" s="42">
        <f>SUM(AU26-AV26-AW26)</f>
        <v>41450.6</v>
      </c>
      <c r="AZ26" s="42">
        <v>44200.6</v>
      </c>
      <c r="BA26" s="43">
        <v>1995</v>
      </c>
      <c r="BB26" s="43">
        <v>1415.1</v>
      </c>
      <c r="BC26" s="42"/>
      <c r="BD26" s="42">
        <f>SUM(AZ26-BA26-BB26)</f>
        <v>40790.5</v>
      </c>
      <c r="BE26" s="42">
        <v>44200.6</v>
      </c>
      <c r="BF26" s="43">
        <v>1995</v>
      </c>
      <c r="BG26" s="43">
        <v>1415.1</v>
      </c>
      <c r="BH26" s="42"/>
      <c r="BI26" s="42">
        <f>SUM(BE26-BF26-BG26)</f>
        <v>40790.5</v>
      </c>
      <c r="BJ26" s="42">
        <f>SUM(BJ27+BJ43+BJ48+BJ50+BJ53+BJ56)</f>
        <v>58331.100000000006</v>
      </c>
      <c r="BK26" s="44">
        <v>51018.5</v>
      </c>
      <c r="BL26" s="43">
        <v>2038.3</v>
      </c>
      <c r="BM26" s="43">
        <v>2038.3</v>
      </c>
      <c r="BN26" s="43">
        <f>SUM(BN27+BN43+BN48+BN50+BN53+BN56)</f>
        <v>6416.9</v>
      </c>
      <c r="BO26" s="43">
        <f>SUM(BO27+BO43+BO48+BO50+BO53+BO56)</f>
        <v>6416.9</v>
      </c>
      <c r="BP26" s="42"/>
      <c r="BQ26" s="42"/>
      <c r="BR26" s="43">
        <f>SUM(BR27+BR43+BR48+BR50+BR53+BR56)</f>
        <v>49875.900000000009</v>
      </c>
      <c r="BS26" s="43">
        <f>SUM(BS27+BS43+BS48+BS50+BS53+BS56)</f>
        <v>42563.340000000011</v>
      </c>
      <c r="BT26" s="42">
        <v>60363.5</v>
      </c>
      <c r="BU26" s="43">
        <v>267.2</v>
      </c>
      <c r="BV26" s="43">
        <v>9948.2999999999993</v>
      </c>
      <c r="BW26" s="45">
        <v>0</v>
      </c>
      <c r="BX26" s="42">
        <v>50148</v>
      </c>
      <c r="BY26" s="46">
        <v>40281.1</v>
      </c>
      <c r="BZ26" s="43">
        <v>271.60000000000002</v>
      </c>
      <c r="CA26" s="43">
        <v>3.5</v>
      </c>
      <c r="CB26" s="45">
        <v>0</v>
      </c>
      <c r="CC26" s="42">
        <v>40006</v>
      </c>
      <c r="CD26" s="46">
        <v>42756</v>
      </c>
      <c r="CE26" s="43">
        <v>1995</v>
      </c>
      <c r="CF26" s="43">
        <v>1415.1</v>
      </c>
      <c r="CG26" s="45">
        <v>0</v>
      </c>
      <c r="CH26" s="42">
        <v>39345.9</v>
      </c>
      <c r="CI26" s="46">
        <v>42756</v>
      </c>
      <c r="CJ26" s="43">
        <v>1995</v>
      </c>
      <c r="CK26" s="43">
        <v>1415.1</v>
      </c>
      <c r="CL26" s="45">
        <v>0</v>
      </c>
      <c r="CM26" s="42">
        <v>39345.9</v>
      </c>
      <c r="CN26" s="46">
        <v>52018.9</v>
      </c>
      <c r="CO26" s="43">
        <v>1760</v>
      </c>
      <c r="CP26" s="43">
        <v>6416.9</v>
      </c>
      <c r="CQ26" s="45">
        <v>0</v>
      </c>
      <c r="CR26" s="42">
        <v>43842</v>
      </c>
      <c r="CS26" s="42">
        <v>61872.7</v>
      </c>
      <c r="CT26" s="43"/>
      <c r="CU26" s="43">
        <v>10748.3</v>
      </c>
      <c r="CV26" s="42"/>
      <c r="CW26" s="42">
        <f>SUM(CS26-CT26-CU26)</f>
        <v>51124.399999999994</v>
      </c>
      <c r="CX26" s="42">
        <v>41454.1</v>
      </c>
      <c r="CY26" s="43"/>
      <c r="CZ26" s="43">
        <v>3.5</v>
      </c>
      <c r="DA26" s="42"/>
      <c r="DB26" s="42">
        <f>SUM(CX26-CY26-CZ26)</f>
        <v>41450.6</v>
      </c>
      <c r="DC26" s="46">
        <v>50332.2</v>
      </c>
      <c r="DD26" s="43">
        <v>1760</v>
      </c>
      <c r="DE26" s="43">
        <v>6416.9</v>
      </c>
      <c r="DF26" s="45">
        <v>0</v>
      </c>
      <c r="DG26" s="42">
        <v>42155.3</v>
      </c>
      <c r="DH26" s="42">
        <v>59771.5</v>
      </c>
      <c r="DI26" s="42"/>
      <c r="DJ26" s="42">
        <v>9948.2999999999993</v>
      </c>
      <c r="DK26" s="42" t="s">
        <v>79</v>
      </c>
      <c r="DL26" s="42">
        <f t="shared" ref="DL26:DL28" si="1">SUM(DH26-DI26-DJ26)</f>
        <v>49823.199999999997</v>
      </c>
      <c r="DM26" s="42">
        <v>40009.5</v>
      </c>
      <c r="DN26" s="43"/>
      <c r="DO26" s="43">
        <v>3.5</v>
      </c>
      <c r="DP26" s="42"/>
      <c r="DQ26" s="42">
        <f>SUM(DM26-DN26-DO26)</f>
        <v>40006</v>
      </c>
      <c r="DR26" s="47" t="s">
        <v>80</v>
      </c>
      <c r="DS26" s="6"/>
    </row>
    <row r="27" spans="1:124" ht="409.6">
      <c r="A27" s="39" t="s">
        <v>81</v>
      </c>
      <c r="B27" s="40" t="s">
        <v>82</v>
      </c>
      <c r="C27" s="41" t="s">
        <v>78</v>
      </c>
      <c r="D27" s="41" t="s">
        <v>78</v>
      </c>
      <c r="E27" s="41" t="s">
        <v>78</v>
      </c>
      <c r="F27" s="41" t="s">
        <v>78</v>
      </c>
      <c r="G27" s="41" t="s">
        <v>78</v>
      </c>
      <c r="H27" s="41" t="s">
        <v>78</v>
      </c>
      <c r="I27" s="41" t="s">
        <v>78</v>
      </c>
      <c r="J27" s="41" t="s">
        <v>78</v>
      </c>
      <c r="K27" s="41" t="s">
        <v>78</v>
      </c>
      <c r="L27" s="41" t="s">
        <v>78</v>
      </c>
      <c r="M27" s="41" t="s">
        <v>78</v>
      </c>
      <c r="N27" s="41" t="s">
        <v>78</v>
      </c>
      <c r="O27" s="41" t="s">
        <v>78</v>
      </c>
      <c r="P27" s="41" t="s">
        <v>78</v>
      </c>
      <c r="Q27" s="41" t="s">
        <v>78</v>
      </c>
      <c r="R27" s="41" t="s">
        <v>78</v>
      </c>
      <c r="S27" s="41" t="s">
        <v>78</v>
      </c>
      <c r="T27" s="41" t="s">
        <v>78</v>
      </c>
      <c r="U27" s="41" t="s">
        <v>78</v>
      </c>
      <c r="V27" s="41" t="s">
        <v>78</v>
      </c>
      <c r="W27" s="41" t="s">
        <v>78</v>
      </c>
      <c r="X27" s="41" t="s">
        <v>78</v>
      </c>
      <c r="Y27" s="41" t="s">
        <v>78</v>
      </c>
      <c r="Z27" s="41" t="s">
        <v>78</v>
      </c>
      <c r="AA27" s="41" t="s">
        <v>78</v>
      </c>
      <c r="AB27" s="41" t="s">
        <v>78</v>
      </c>
      <c r="AC27" s="41" t="s">
        <v>78</v>
      </c>
      <c r="AD27" s="41" t="s">
        <v>78</v>
      </c>
      <c r="AE27" s="41" t="s">
        <v>78</v>
      </c>
      <c r="AF27" s="42">
        <v>59870.2</v>
      </c>
      <c r="AG27" s="42">
        <v>52426.9</v>
      </c>
      <c r="AH27" s="43">
        <v>1760</v>
      </c>
      <c r="AI27" s="43">
        <v>1760</v>
      </c>
      <c r="AJ27" s="42">
        <f>SUM(AJ28+AJ37)</f>
        <v>6413.4</v>
      </c>
      <c r="AK27" s="42">
        <f>SUM(AK28+AK37)</f>
        <v>6413.4</v>
      </c>
      <c r="AL27" s="42"/>
      <c r="AM27" s="42"/>
      <c r="AN27" s="42">
        <f>SUM(AF27-AH27-AJ27)</f>
        <v>51696.799999999996</v>
      </c>
      <c r="AO27" s="42">
        <f>SUM(AG27-AI27-AK27)</f>
        <v>44253.5</v>
      </c>
      <c r="AP27" s="42">
        <v>62402.7</v>
      </c>
      <c r="AQ27" s="43">
        <v>205.2</v>
      </c>
      <c r="AR27" s="43">
        <v>10748.3</v>
      </c>
      <c r="AS27" s="42"/>
      <c r="AT27" s="42">
        <f t="shared" ref="AT27:AT28" si="2">SUM(AP27-AQ27-AR27)</f>
        <v>51449.2</v>
      </c>
      <c r="AU27" s="42">
        <v>41725.699999999997</v>
      </c>
      <c r="AV27" s="43">
        <v>271.60000000000002</v>
      </c>
      <c r="AW27" s="43">
        <v>3.5</v>
      </c>
      <c r="AX27" s="42"/>
      <c r="AY27" s="42">
        <f t="shared" ref="AY27:AY28" si="3">SUM(AU27-AV27-AW27)</f>
        <v>41450.6</v>
      </c>
      <c r="AZ27" s="42">
        <v>44200.6</v>
      </c>
      <c r="BA27" s="43">
        <v>1995</v>
      </c>
      <c r="BB27" s="43">
        <v>1415.1</v>
      </c>
      <c r="BC27" s="42"/>
      <c r="BD27" s="42">
        <f t="shared" ref="BD27:BD28" si="4">SUM(AZ27-BA27-BB27)</f>
        <v>40790.5</v>
      </c>
      <c r="BE27" s="42">
        <v>44200.6</v>
      </c>
      <c r="BF27" s="43">
        <v>1995</v>
      </c>
      <c r="BG27" s="43">
        <v>1415.1</v>
      </c>
      <c r="BH27" s="42"/>
      <c r="BI27" s="42">
        <f t="shared" ref="BI27:BI28" si="5">SUM(BE27-BF27-BG27)</f>
        <v>40790.5</v>
      </c>
      <c r="BJ27" s="42">
        <f>SUM(BJ28+BJ37)</f>
        <v>40824</v>
      </c>
      <c r="BK27" s="44">
        <f>SUM(BK28+BK37)</f>
        <v>35113.273999999998</v>
      </c>
      <c r="BL27" s="43">
        <v>1760</v>
      </c>
      <c r="BM27" s="43">
        <v>1760</v>
      </c>
      <c r="BN27" s="43">
        <f>SUM(BN28+BN37)</f>
        <v>6413.4</v>
      </c>
      <c r="BO27" s="43">
        <f>SUM(BO28+BO37)</f>
        <v>6413.4</v>
      </c>
      <c r="BP27" s="42"/>
      <c r="BQ27" s="42"/>
      <c r="BR27" s="43">
        <f>SUM(BR28+BR37)</f>
        <v>32650.600000000002</v>
      </c>
      <c r="BS27" s="43">
        <f>SUM(BS28+BS37)</f>
        <v>26939.840000000004</v>
      </c>
      <c r="BT27" s="42">
        <v>60301.5</v>
      </c>
      <c r="BU27" s="43">
        <v>205.2</v>
      </c>
      <c r="BV27" s="43">
        <v>9948.2999999999993</v>
      </c>
      <c r="BW27" s="45">
        <v>0</v>
      </c>
      <c r="BX27" s="42">
        <v>50148</v>
      </c>
      <c r="BY27" s="46">
        <v>40218.1</v>
      </c>
      <c r="BZ27" s="43">
        <v>208.6</v>
      </c>
      <c r="CA27" s="43">
        <v>3.5</v>
      </c>
      <c r="CB27" s="45">
        <v>0</v>
      </c>
      <c r="CC27" s="42">
        <v>40006</v>
      </c>
      <c r="CD27" s="46">
        <v>42689.7</v>
      </c>
      <c r="CE27" s="43">
        <v>1928.7</v>
      </c>
      <c r="CF27" s="43">
        <v>1415.1</v>
      </c>
      <c r="CG27" s="45">
        <v>0</v>
      </c>
      <c r="CH27" s="42">
        <v>39345.9</v>
      </c>
      <c r="CI27" s="46">
        <v>42689.7</v>
      </c>
      <c r="CJ27" s="43">
        <v>1928.7</v>
      </c>
      <c r="CK27" s="43">
        <v>1415.1</v>
      </c>
      <c r="CL27" s="45">
        <v>0</v>
      </c>
      <c r="CM27" s="42">
        <v>39345.9</v>
      </c>
      <c r="CN27" s="46">
        <v>52018.9</v>
      </c>
      <c r="CO27" s="43">
        <v>1760</v>
      </c>
      <c r="CP27" s="43">
        <v>6416.9</v>
      </c>
      <c r="CQ27" s="45">
        <v>0</v>
      </c>
      <c r="CR27" s="42">
        <v>43842</v>
      </c>
      <c r="CS27" s="42">
        <v>61872.7</v>
      </c>
      <c r="CT27" s="43"/>
      <c r="CU27" s="43">
        <v>10748.3</v>
      </c>
      <c r="CV27" s="42"/>
      <c r="CW27" s="42">
        <f t="shared" ref="CW27:CW28" si="6">SUM(CS27-CT27-CU27)</f>
        <v>51124.399999999994</v>
      </c>
      <c r="CX27" s="42">
        <v>41454.1</v>
      </c>
      <c r="CY27" s="43"/>
      <c r="CZ27" s="43">
        <v>3.5</v>
      </c>
      <c r="DA27" s="42"/>
      <c r="DB27" s="42">
        <f>SUM(CX27-CY27-CZ27)</f>
        <v>41450.6</v>
      </c>
      <c r="DC27" s="46">
        <v>50332.2</v>
      </c>
      <c r="DD27" s="43">
        <v>1760</v>
      </c>
      <c r="DE27" s="43">
        <v>6416.9</v>
      </c>
      <c r="DF27" s="45">
        <v>0</v>
      </c>
      <c r="DG27" s="42">
        <v>42155.3</v>
      </c>
      <c r="DH27" s="42">
        <v>59771.5</v>
      </c>
      <c r="DI27" s="42"/>
      <c r="DJ27" s="42">
        <v>9948.2999999999993</v>
      </c>
      <c r="DK27" s="42" t="s">
        <v>79</v>
      </c>
      <c r="DL27" s="42">
        <f t="shared" si="1"/>
        <v>49823.199999999997</v>
      </c>
      <c r="DM27" s="42">
        <v>40009.5</v>
      </c>
      <c r="DN27" s="43"/>
      <c r="DO27" s="43">
        <v>3.5</v>
      </c>
      <c r="DP27" s="42"/>
      <c r="DQ27" s="42">
        <f>SUM(DM27-DN27-DO27)</f>
        <v>40006</v>
      </c>
      <c r="DR27" s="47" t="s">
        <v>80</v>
      </c>
      <c r="DS27" s="6"/>
    </row>
    <row r="28" spans="1:124" ht="45" customHeight="1">
      <c r="A28" s="39" t="s">
        <v>83</v>
      </c>
      <c r="B28" s="40" t="s">
        <v>84</v>
      </c>
      <c r="C28" s="41" t="s">
        <v>78</v>
      </c>
      <c r="D28" s="41" t="s">
        <v>78</v>
      </c>
      <c r="E28" s="41" t="s">
        <v>78</v>
      </c>
      <c r="F28" s="41" t="s">
        <v>78</v>
      </c>
      <c r="G28" s="41" t="s">
        <v>78</v>
      </c>
      <c r="H28" s="41" t="s">
        <v>78</v>
      </c>
      <c r="I28" s="41" t="s">
        <v>78</v>
      </c>
      <c r="J28" s="41" t="s">
        <v>78</v>
      </c>
      <c r="K28" s="41" t="s">
        <v>78</v>
      </c>
      <c r="L28" s="41" t="s">
        <v>78</v>
      </c>
      <c r="M28" s="41" t="s">
        <v>78</v>
      </c>
      <c r="N28" s="41" t="s">
        <v>78</v>
      </c>
      <c r="O28" s="41" t="s">
        <v>78</v>
      </c>
      <c r="P28" s="41" t="s">
        <v>78</v>
      </c>
      <c r="Q28" s="41" t="s">
        <v>78</v>
      </c>
      <c r="R28" s="41" t="s">
        <v>78</v>
      </c>
      <c r="S28" s="41" t="s">
        <v>78</v>
      </c>
      <c r="T28" s="41" t="s">
        <v>78</v>
      </c>
      <c r="U28" s="41" t="s">
        <v>78</v>
      </c>
      <c r="V28" s="41" t="s">
        <v>78</v>
      </c>
      <c r="W28" s="41" t="s">
        <v>78</v>
      </c>
      <c r="X28" s="41" t="s">
        <v>78</v>
      </c>
      <c r="Y28" s="41" t="s">
        <v>78</v>
      </c>
      <c r="Z28" s="41" t="s">
        <v>78</v>
      </c>
      <c r="AA28" s="41" t="s">
        <v>78</v>
      </c>
      <c r="AB28" s="41" t="s">
        <v>78</v>
      </c>
      <c r="AC28" s="41" t="s">
        <v>78</v>
      </c>
      <c r="AD28" s="41" t="s">
        <v>78</v>
      </c>
      <c r="AE28" s="41" t="s">
        <v>78</v>
      </c>
      <c r="AF28" s="42">
        <v>59458.7</v>
      </c>
      <c r="AG28" s="42">
        <v>52015.4</v>
      </c>
      <c r="AH28" s="43">
        <v>1760</v>
      </c>
      <c r="AI28" s="43">
        <v>1760</v>
      </c>
      <c r="AJ28" s="42">
        <f>SUM(AJ29+AJ30+AJ31+AJ32+AJ33+AJ34+AJ35+AJ36)</f>
        <v>5267.7</v>
      </c>
      <c r="AK28" s="42">
        <f>SUM(AK29+AK30+AK31+AK32+AK33+AK34+AK35+AK36)</f>
        <v>5267.7</v>
      </c>
      <c r="AL28" s="42"/>
      <c r="AM28" s="42"/>
      <c r="AN28" s="42">
        <f>SUM(AF28-AH28-AJ28)</f>
        <v>52431</v>
      </c>
      <c r="AO28" s="42">
        <f>SUM(AG28-AI28-AK28)</f>
        <v>44987.700000000004</v>
      </c>
      <c r="AP28" s="42">
        <v>62077.9</v>
      </c>
      <c r="AQ28" s="43">
        <v>205.2</v>
      </c>
      <c r="AR28" s="43">
        <v>10748.3</v>
      </c>
      <c r="AS28" s="42"/>
      <c r="AT28" s="42">
        <f t="shared" si="2"/>
        <v>51124.400000000009</v>
      </c>
      <c r="AU28" s="42">
        <v>41725.699999999997</v>
      </c>
      <c r="AV28" s="43">
        <v>271.60000000000002</v>
      </c>
      <c r="AW28" s="43">
        <v>3.5</v>
      </c>
      <c r="AX28" s="42"/>
      <c r="AY28" s="42">
        <f t="shared" si="3"/>
        <v>41450.6</v>
      </c>
      <c r="AZ28" s="42">
        <v>44200.6</v>
      </c>
      <c r="BA28" s="43">
        <v>1995</v>
      </c>
      <c r="BB28" s="43">
        <v>1415.1</v>
      </c>
      <c r="BC28" s="42"/>
      <c r="BD28" s="42">
        <f t="shared" si="4"/>
        <v>40790.5</v>
      </c>
      <c r="BE28" s="42">
        <v>44200.6</v>
      </c>
      <c r="BF28" s="43">
        <v>1995</v>
      </c>
      <c r="BG28" s="43">
        <v>1415.1</v>
      </c>
      <c r="BH28" s="42"/>
      <c r="BI28" s="42">
        <f t="shared" si="5"/>
        <v>40790.5</v>
      </c>
      <c r="BJ28" s="42">
        <f>SUM(BJ29+BJ30+BJ31+BJ32+BJ33+BJ34+BJ35+BJ36)</f>
        <v>29081.3</v>
      </c>
      <c r="BK28" s="44">
        <f>SUM(BK29+BK30+BK31+BK32+BK33+BK34+BK35+BK36)</f>
        <v>25170.933999999997</v>
      </c>
      <c r="BL28" s="43">
        <v>1760</v>
      </c>
      <c r="BM28" s="43">
        <v>1760</v>
      </c>
      <c r="BN28" s="43">
        <f>SUM(BN29+BN30+BN31+BN32+BN33+BN34+BN35+BN36)</f>
        <v>5267.7</v>
      </c>
      <c r="BO28" s="43">
        <f>SUM(BO29+BO30+BO31+BO32+BO33+BO34+BO35+BO36)</f>
        <v>5267.7</v>
      </c>
      <c r="BP28" s="42"/>
      <c r="BQ28" s="42"/>
      <c r="BR28" s="43">
        <f>SUM(BR29+BR30+BR31+BR32+BR33+BR34+BR35+BR36)</f>
        <v>22053.600000000002</v>
      </c>
      <c r="BS28" s="43">
        <f>SUM(BS29+BS30+BS31+BS32+BS33+BS34+BS35+BS36)</f>
        <v>18143.2</v>
      </c>
      <c r="BT28" s="42">
        <f t="shared" ref="BT28" si="7">SUM(BU28:BX28)</f>
        <v>60301.5</v>
      </c>
      <c r="BU28" s="43">
        <v>205.2</v>
      </c>
      <c r="BV28" s="43">
        <v>9948.2999999999993</v>
      </c>
      <c r="BW28" s="45">
        <v>0</v>
      </c>
      <c r="BX28" s="42">
        <v>50148</v>
      </c>
      <c r="BY28" s="46">
        <f t="shared" ref="BY28" si="8">SUM(BZ28:CC28)</f>
        <v>40218.1</v>
      </c>
      <c r="BZ28" s="43">
        <v>208.6</v>
      </c>
      <c r="CA28" s="43">
        <v>3.5</v>
      </c>
      <c r="CB28" s="45">
        <v>0</v>
      </c>
      <c r="CC28" s="42">
        <v>40006</v>
      </c>
      <c r="CD28" s="46">
        <v>42689.7</v>
      </c>
      <c r="CE28" s="43">
        <v>1928.7</v>
      </c>
      <c r="CF28" s="43">
        <v>1415.1</v>
      </c>
      <c r="CG28" s="45">
        <v>0</v>
      </c>
      <c r="CH28" s="42">
        <v>39345.9</v>
      </c>
      <c r="CI28" s="46">
        <v>42689.7</v>
      </c>
      <c r="CJ28" s="43">
        <v>1928.7</v>
      </c>
      <c r="CK28" s="43">
        <v>1415.1</v>
      </c>
      <c r="CL28" s="45">
        <v>0</v>
      </c>
      <c r="CM28" s="42">
        <v>39345.9</v>
      </c>
      <c r="CN28" s="46">
        <v>52018.9</v>
      </c>
      <c r="CO28" s="43">
        <v>1760</v>
      </c>
      <c r="CP28" s="43">
        <v>6416.9</v>
      </c>
      <c r="CQ28" s="45">
        <v>0</v>
      </c>
      <c r="CR28" s="42">
        <v>43842</v>
      </c>
      <c r="CS28" s="42">
        <v>61872.7</v>
      </c>
      <c r="CT28" s="43"/>
      <c r="CU28" s="43">
        <v>10748.3</v>
      </c>
      <c r="CV28" s="42"/>
      <c r="CW28" s="42">
        <f t="shared" si="6"/>
        <v>51124.399999999994</v>
      </c>
      <c r="CX28" s="42">
        <v>41454.1</v>
      </c>
      <c r="CY28" s="43"/>
      <c r="CZ28" s="43">
        <v>3.5</v>
      </c>
      <c r="DA28" s="42"/>
      <c r="DB28" s="42">
        <f>SUM(CX28-CY28-CZ28)</f>
        <v>41450.6</v>
      </c>
      <c r="DC28" s="46">
        <v>50332.2</v>
      </c>
      <c r="DD28" s="43">
        <v>1760</v>
      </c>
      <c r="DE28" s="43">
        <v>6416.9</v>
      </c>
      <c r="DF28" s="45">
        <v>0</v>
      </c>
      <c r="DG28" s="42">
        <v>42155.3</v>
      </c>
      <c r="DH28" s="42">
        <v>59771.5</v>
      </c>
      <c r="DI28" s="42"/>
      <c r="DJ28" s="42">
        <v>9948.2999999999993</v>
      </c>
      <c r="DK28" s="42" t="s">
        <v>79</v>
      </c>
      <c r="DL28" s="42">
        <f t="shared" si="1"/>
        <v>49823.199999999997</v>
      </c>
      <c r="DM28" s="42">
        <v>40009.5</v>
      </c>
      <c r="DN28" s="43"/>
      <c r="DO28" s="43">
        <v>3.5</v>
      </c>
      <c r="DP28" s="42"/>
      <c r="DQ28" s="42">
        <f>SUM(DM28-DN28-DO28)</f>
        <v>40006</v>
      </c>
      <c r="DR28" s="47" t="s">
        <v>80</v>
      </c>
      <c r="DS28" s="6"/>
    </row>
    <row r="29" spans="1:124" ht="81.599999999999994" customHeight="1">
      <c r="A29" s="48" t="s">
        <v>85</v>
      </c>
      <c r="B29" s="49" t="s">
        <v>86</v>
      </c>
      <c r="C29" s="50" t="s">
        <v>87</v>
      </c>
      <c r="D29" s="51" t="s">
        <v>88</v>
      </c>
      <c r="E29" s="51" t="s">
        <v>89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 t="s">
        <v>34</v>
      </c>
      <c r="AD29" s="51" t="s">
        <v>90</v>
      </c>
      <c r="AE29" s="51" t="s">
        <v>91</v>
      </c>
      <c r="AF29" s="45"/>
      <c r="AG29" s="45"/>
      <c r="AH29" s="52"/>
      <c r="AI29" s="52"/>
      <c r="AJ29" s="45"/>
      <c r="AK29" s="45"/>
      <c r="AL29" s="45"/>
      <c r="AM29" s="45"/>
      <c r="AN29" s="45"/>
      <c r="AO29" s="45"/>
      <c r="AP29" s="45" t="s">
        <v>79</v>
      </c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53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54"/>
      <c r="BZ29" s="45"/>
      <c r="CA29" s="45"/>
      <c r="CB29" s="45"/>
      <c r="CC29" s="45"/>
      <c r="CD29" s="54"/>
      <c r="CE29" s="45"/>
      <c r="CF29" s="45"/>
      <c r="CG29" s="45"/>
      <c r="CH29" s="45"/>
      <c r="CI29" s="54"/>
      <c r="CJ29" s="45"/>
      <c r="CK29" s="45"/>
      <c r="CL29" s="45"/>
      <c r="CM29" s="45"/>
      <c r="CN29" s="54"/>
      <c r="CO29" s="45"/>
      <c r="CP29" s="45"/>
      <c r="CQ29" s="45"/>
      <c r="CR29" s="45"/>
      <c r="CS29" s="45" t="s">
        <v>79</v>
      </c>
      <c r="CT29" s="45" t="s">
        <v>79</v>
      </c>
      <c r="CU29" s="45" t="s">
        <v>79</v>
      </c>
      <c r="CV29" s="45" t="s">
        <v>79</v>
      </c>
      <c r="CW29" s="45" t="s">
        <v>79</v>
      </c>
      <c r="CX29" s="45" t="s">
        <v>79</v>
      </c>
      <c r="CY29" s="45"/>
      <c r="CZ29" s="45"/>
      <c r="DA29" s="45"/>
      <c r="DB29" s="45" t="s">
        <v>79</v>
      </c>
      <c r="DC29" s="54"/>
      <c r="DD29" s="45"/>
      <c r="DE29" s="45"/>
      <c r="DF29" s="45"/>
      <c r="DG29" s="45"/>
      <c r="DH29" s="45" t="s">
        <v>79</v>
      </c>
      <c r="DI29" s="45"/>
      <c r="DJ29" s="45"/>
      <c r="DK29" s="45"/>
      <c r="DL29" s="45"/>
      <c r="DM29" s="45" t="s">
        <v>79</v>
      </c>
      <c r="DN29" s="45"/>
      <c r="DO29" s="45"/>
      <c r="DP29" s="45"/>
      <c r="DQ29" s="45" t="s">
        <v>79</v>
      </c>
      <c r="DR29" s="55" t="s">
        <v>92</v>
      </c>
      <c r="DS29" s="6"/>
      <c r="DT29" s="56"/>
    </row>
    <row r="30" spans="1:124" ht="81.599999999999994" customHeight="1">
      <c r="A30" s="48" t="s">
        <v>93</v>
      </c>
      <c r="B30" s="49" t="s">
        <v>94</v>
      </c>
      <c r="C30" s="50" t="s">
        <v>87</v>
      </c>
      <c r="D30" s="51" t="s">
        <v>95</v>
      </c>
      <c r="E30" s="51" t="s">
        <v>89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 t="s">
        <v>34</v>
      </c>
      <c r="AD30" s="51" t="s">
        <v>91</v>
      </c>
      <c r="AE30" s="51" t="s">
        <v>96</v>
      </c>
      <c r="AF30" s="45">
        <v>600</v>
      </c>
      <c r="AG30" s="45">
        <v>36.234000000000002</v>
      </c>
      <c r="AH30" s="52"/>
      <c r="AI30" s="52"/>
      <c r="AJ30" s="45"/>
      <c r="AK30" s="45"/>
      <c r="AL30" s="45"/>
      <c r="AM30" s="45"/>
      <c r="AN30" s="45">
        <v>600</v>
      </c>
      <c r="AO30" s="45">
        <v>36.200000000000003</v>
      </c>
      <c r="AP30" s="45">
        <v>300</v>
      </c>
      <c r="AQ30" s="45"/>
      <c r="AR30" s="45"/>
      <c r="AS30" s="45"/>
      <c r="AT30" s="45">
        <v>300</v>
      </c>
      <c r="AU30" s="45">
        <v>1000</v>
      </c>
      <c r="AV30" s="45"/>
      <c r="AW30" s="45"/>
      <c r="AX30" s="45"/>
      <c r="AY30" s="45">
        <v>1000</v>
      </c>
      <c r="AZ30" s="45">
        <v>1000</v>
      </c>
      <c r="BA30" s="45"/>
      <c r="BB30" s="45"/>
      <c r="BC30" s="45"/>
      <c r="BD30" s="45">
        <v>1000</v>
      </c>
      <c r="BE30" s="45">
        <v>1000</v>
      </c>
      <c r="BF30" s="45"/>
      <c r="BG30" s="45"/>
      <c r="BH30" s="45"/>
      <c r="BI30" s="45">
        <v>1000</v>
      </c>
      <c r="BJ30" s="45">
        <v>600</v>
      </c>
      <c r="BK30" s="53">
        <v>36.234000000000002</v>
      </c>
      <c r="BL30" s="45"/>
      <c r="BM30" s="45"/>
      <c r="BN30" s="45"/>
      <c r="BO30" s="45"/>
      <c r="BP30" s="45"/>
      <c r="BQ30" s="45"/>
      <c r="BR30" s="45">
        <v>600</v>
      </c>
      <c r="BS30" s="45">
        <v>36.200000000000003</v>
      </c>
      <c r="BT30" s="45">
        <f>SUM(BU30:BX30)</f>
        <v>300</v>
      </c>
      <c r="BU30" s="45"/>
      <c r="BV30" s="45"/>
      <c r="BW30" s="45"/>
      <c r="BX30" s="45">
        <v>300</v>
      </c>
      <c r="BY30" s="54">
        <f>SUM(BZ30:CC30)</f>
        <v>1000</v>
      </c>
      <c r="BZ30" s="45"/>
      <c r="CA30" s="45"/>
      <c r="CB30" s="45"/>
      <c r="CC30" s="45">
        <v>1000</v>
      </c>
      <c r="CD30" s="54">
        <f>SUM(CE30:CH30)</f>
        <v>1000</v>
      </c>
      <c r="CE30" s="45"/>
      <c r="CF30" s="45"/>
      <c r="CG30" s="45"/>
      <c r="CH30" s="45">
        <v>1000</v>
      </c>
      <c r="CI30" s="54">
        <f>SUM(CJ30:CM30)</f>
        <v>1000</v>
      </c>
      <c r="CJ30" s="45"/>
      <c r="CK30" s="45"/>
      <c r="CL30" s="45"/>
      <c r="CM30" s="45">
        <v>1000</v>
      </c>
      <c r="CN30" s="54">
        <f>SUM(CO30:CR30)</f>
        <v>36.200000000000003</v>
      </c>
      <c r="CO30" s="45"/>
      <c r="CP30" s="45"/>
      <c r="CQ30" s="45"/>
      <c r="CR30" s="45">
        <v>36.200000000000003</v>
      </c>
      <c r="CS30" s="45">
        <v>300</v>
      </c>
      <c r="CT30" s="45" t="s">
        <v>79</v>
      </c>
      <c r="CU30" s="45" t="s">
        <v>79</v>
      </c>
      <c r="CV30" s="45" t="s">
        <v>79</v>
      </c>
      <c r="CW30" s="45">
        <v>300</v>
      </c>
      <c r="CX30" s="45">
        <v>1000</v>
      </c>
      <c r="CY30" s="45"/>
      <c r="CZ30" s="45"/>
      <c r="DA30" s="45"/>
      <c r="DB30" s="45">
        <v>1000</v>
      </c>
      <c r="DC30" s="54">
        <f>SUM(DD30:DG30)</f>
        <v>36.200000000000003</v>
      </c>
      <c r="DD30" s="45"/>
      <c r="DE30" s="45"/>
      <c r="DF30" s="45"/>
      <c r="DG30" s="45">
        <v>36.200000000000003</v>
      </c>
      <c r="DH30" s="45">
        <f>SUM(DI30:DL30)</f>
        <v>300</v>
      </c>
      <c r="DI30" s="45"/>
      <c r="DJ30" s="45"/>
      <c r="DK30" s="45"/>
      <c r="DL30" s="45">
        <v>300</v>
      </c>
      <c r="DM30" s="45">
        <v>1000</v>
      </c>
      <c r="DN30" s="45"/>
      <c r="DO30" s="45"/>
      <c r="DP30" s="45"/>
      <c r="DQ30" s="45">
        <v>1000</v>
      </c>
      <c r="DR30" s="55" t="s">
        <v>97</v>
      </c>
      <c r="DS30" s="6"/>
      <c r="DT30" s="56"/>
    </row>
    <row r="31" spans="1:124" ht="55.2" customHeight="1">
      <c r="A31" s="48" t="s">
        <v>98</v>
      </c>
      <c r="B31" s="49" t="s">
        <v>99</v>
      </c>
      <c r="C31" s="50" t="s">
        <v>100</v>
      </c>
      <c r="D31" s="51" t="s">
        <v>101</v>
      </c>
      <c r="E31" s="51" t="s">
        <v>102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 t="s">
        <v>103</v>
      </c>
      <c r="AD31" s="51" t="s">
        <v>104</v>
      </c>
      <c r="AE31" s="51" t="s">
        <v>105</v>
      </c>
      <c r="AF31" s="45">
        <v>316.2</v>
      </c>
      <c r="AG31" s="45">
        <v>172</v>
      </c>
      <c r="AH31" s="52"/>
      <c r="AI31" s="52"/>
      <c r="AJ31" s="45"/>
      <c r="AK31" s="45"/>
      <c r="AL31" s="45"/>
      <c r="AM31" s="45"/>
      <c r="AN31" s="45">
        <v>316.2</v>
      </c>
      <c r="AO31" s="45">
        <v>172</v>
      </c>
      <c r="AP31" s="45">
        <v>210</v>
      </c>
      <c r="AQ31" s="45"/>
      <c r="AR31" s="45"/>
      <c r="AS31" s="45"/>
      <c r="AT31" s="45">
        <v>210</v>
      </c>
      <c r="AU31" s="45">
        <v>210</v>
      </c>
      <c r="AV31" s="45"/>
      <c r="AW31" s="45"/>
      <c r="AX31" s="45"/>
      <c r="AY31" s="45">
        <v>210</v>
      </c>
      <c r="AZ31" s="45">
        <v>210</v>
      </c>
      <c r="BA31" s="45"/>
      <c r="BB31" s="45"/>
      <c r="BC31" s="45"/>
      <c r="BD31" s="45">
        <v>210</v>
      </c>
      <c r="BE31" s="45">
        <v>210</v>
      </c>
      <c r="BF31" s="45"/>
      <c r="BG31" s="45"/>
      <c r="BH31" s="45"/>
      <c r="BI31" s="45">
        <v>210</v>
      </c>
      <c r="BJ31" s="45">
        <v>307.60000000000002</v>
      </c>
      <c r="BK31" s="53">
        <v>172</v>
      </c>
      <c r="BL31" s="45"/>
      <c r="BM31" s="45"/>
      <c r="BN31" s="45"/>
      <c r="BO31" s="45"/>
      <c r="BP31" s="45"/>
      <c r="BQ31" s="45"/>
      <c r="BR31" s="45">
        <v>307.60000000000002</v>
      </c>
      <c r="BS31" s="45">
        <v>172</v>
      </c>
      <c r="BT31" s="45">
        <f>SUM(BU31:BX31)</f>
        <v>201.4</v>
      </c>
      <c r="BU31" s="45"/>
      <c r="BV31" s="45"/>
      <c r="BW31" s="45"/>
      <c r="BX31" s="45">
        <v>201.4</v>
      </c>
      <c r="BY31" s="54">
        <f>SUM(BZ31:CC31)</f>
        <v>201.4</v>
      </c>
      <c r="BZ31" s="45"/>
      <c r="CA31" s="45"/>
      <c r="CB31" s="45"/>
      <c r="CC31" s="45">
        <v>201.4</v>
      </c>
      <c r="CD31" s="54">
        <f>SUM(CE31:CH31)</f>
        <v>201.4</v>
      </c>
      <c r="CE31" s="45"/>
      <c r="CF31" s="45"/>
      <c r="CG31" s="45"/>
      <c r="CH31" s="45">
        <v>201.4</v>
      </c>
      <c r="CI31" s="54">
        <f>SUM(CJ31:CM31)</f>
        <v>201.4</v>
      </c>
      <c r="CJ31" s="45"/>
      <c r="CK31" s="45"/>
      <c r="CL31" s="45"/>
      <c r="CM31" s="45">
        <v>201.4</v>
      </c>
      <c r="CN31" s="54">
        <f>SUM(CO31:CR31)</f>
        <v>172</v>
      </c>
      <c r="CO31" s="45"/>
      <c r="CP31" s="45"/>
      <c r="CQ31" s="45"/>
      <c r="CR31" s="45">
        <v>172</v>
      </c>
      <c r="CS31" s="45">
        <v>210</v>
      </c>
      <c r="CT31" s="45" t="s">
        <v>79</v>
      </c>
      <c r="CU31" s="45" t="s">
        <v>79</v>
      </c>
      <c r="CV31" s="45" t="s">
        <v>79</v>
      </c>
      <c r="CW31" s="45">
        <v>210</v>
      </c>
      <c r="CX31" s="45">
        <f>SUM(CY31:DB31)</f>
        <v>210</v>
      </c>
      <c r="CY31" s="45"/>
      <c r="CZ31" s="45"/>
      <c r="DA31" s="45"/>
      <c r="DB31" s="45">
        <v>210</v>
      </c>
      <c r="DC31" s="54">
        <f>SUM(DD31:DG31)</f>
        <v>172</v>
      </c>
      <c r="DD31" s="45"/>
      <c r="DE31" s="45"/>
      <c r="DF31" s="45"/>
      <c r="DG31" s="45">
        <v>172</v>
      </c>
      <c r="DH31" s="45">
        <f t="shared" ref="DH31" si="9">SUM(DI31:DL31)</f>
        <v>201.4</v>
      </c>
      <c r="DI31" s="45"/>
      <c r="DJ31" s="45"/>
      <c r="DK31" s="45"/>
      <c r="DL31" s="45">
        <v>201.4</v>
      </c>
      <c r="DM31" s="45">
        <f>SUM(DN31:DQ31)</f>
        <v>201.4</v>
      </c>
      <c r="DN31" s="45"/>
      <c r="DO31" s="45"/>
      <c r="DP31" s="45"/>
      <c r="DQ31" s="45">
        <v>201.4</v>
      </c>
      <c r="DR31" s="55" t="s">
        <v>106</v>
      </c>
      <c r="DS31" s="6"/>
      <c r="DT31" s="56"/>
    </row>
    <row r="32" spans="1:124" ht="316.8">
      <c r="A32" s="48" t="s">
        <v>107</v>
      </c>
      <c r="B32" s="49" t="s">
        <v>108</v>
      </c>
      <c r="C32" s="50" t="s">
        <v>87</v>
      </c>
      <c r="D32" s="51" t="s">
        <v>95</v>
      </c>
      <c r="E32" s="51" t="s">
        <v>89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 t="s">
        <v>109</v>
      </c>
      <c r="AD32" s="51" t="s">
        <v>110</v>
      </c>
      <c r="AE32" s="51" t="s">
        <v>90</v>
      </c>
      <c r="AF32" s="45">
        <v>7778.2</v>
      </c>
      <c r="AG32" s="45">
        <v>7528.46</v>
      </c>
      <c r="AH32" s="52"/>
      <c r="AI32" s="52"/>
      <c r="AJ32" s="45">
        <v>998.9</v>
      </c>
      <c r="AK32" s="45">
        <v>998.9</v>
      </c>
      <c r="AL32" s="45"/>
      <c r="AM32" s="45"/>
      <c r="AN32" s="45">
        <v>6779.3</v>
      </c>
      <c r="AO32" s="45">
        <v>6529.6</v>
      </c>
      <c r="AP32" s="45">
        <f>SUM(AR32+AT32)</f>
        <v>8755</v>
      </c>
      <c r="AQ32" s="45"/>
      <c r="AR32" s="52">
        <v>1338</v>
      </c>
      <c r="AS32" s="45"/>
      <c r="AT32" s="45">
        <v>7417</v>
      </c>
      <c r="AU32" s="45">
        <f>SUM(AY32)</f>
        <v>5019.3</v>
      </c>
      <c r="AV32" s="45"/>
      <c r="AW32" s="52"/>
      <c r="AX32" s="45"/>
      <c r="AY32" s="45">
        <v>5019.3</v>
      </c>
      <c r="AZ32" s="45">
        <f>SUM(BD32)</f>
        <v>5158.8</v>
      </c>
      <c r="BA32" s="45"/>
      <c r="BB32" s="52"/>
      <c r="BC32" s="45"/>
      <c r="BD32" s="45">
        <v>5158.8</v>
      </c>
      <c r="BE32" s="45">
        <f>SUM(BI32)</f>
        <v>5158.8</v>
      </c>
      <c r="BF32" s="45"/>
      <c r="BG32" s="52"/>
      <c r="BH32" s="45"/>
      <c r="BI32" s="45">
        <v>5158.8</v>
      </c>
      <c r="BJ32" s="45">
        <f>SUM(BN32+BR32)</f>
        <v>7550.2</v>
      </c>
      <c r="BK32" s="53">
        <f>SUM(BO32+BS32)</f>
        <v>7307.5999999999995</v>
      </c>
      <c r="BL32" s="45"/>
      <c r="BM32" s="45"/>
      <c r="BN32" s="45">
        <v>998.9</v>
      </c>
      <c r="BO32" s="45">
        <v>998.9</v>
      </c>
      <c r="BP32" s="45"/>
      <c r="BQ32" s="45"/>
      <c r="BR32" s="45">
        <v>6551.3</v>
      </c>
      <c r="BS32" s="45">
        <v>6308.7</v>
      </c>
      <c r="BT32" s="45">
        <f>SUM(BV32+BX32)</f>
        <v>8645</v>
      </c>
      <c r="BU32" s="45"/>
      <c r="BV32" s="52">
        <v>1338</v>
      </c>
      <c r="BW32" s="45"/>
      <c r="BX32" s="45">
        <v>7307</v>
      </c>
      <c r="BY32" s="54">
        <f>SUM(CA32+CC32)</f>
        <v>5019.3</v>
      </c>
      <c r="BZ32" s="45"/>
      <c r="CA32" s="52"/>
      <c r="CB32" s="45"/>
      <c r="CC32" s="45">
        <v>5019.3</v>
      </c>
      <c r="CD32" s="54">
        <f>SUM(CF32+CH32)</f>
        <v>5158.8</v>
      </c>
      <c r="CE32" s="45"/>
      <c r="CF32" s="52"/>
      <c r="CG32" s="45"/>
      <c r="CH32" s="45">
        <v>5158.8</v>
      </c>
      <c r="CI32" s="54">
        <f>SUM(CK32+CM32)</f>
        <v>5158.8</v>
      </c>
      <c r="CJ32" s="45"/>
      <c r="CK32" s="52"/>
      <c r="CL32" s="45"/>
      <c r="CM32" s="45">
        <v>5158.8</v>
      </c>
      <c r="CN32" s="54">
        <f>SUM(CP32+CR32)</f>
        <v>7528.5</v>
      </c>
      <c r="CO32" s="45"/>
      <c r="CP32" s="52">
        <v>998.9</v>
      </c>
      <c r="CQ32" s="45"/>
      <c r="CR32" s="45">
        <v>6529.6</v>
      </c>
      <c r="CS32" s="45">
        <f>SUM(CU32+CW32)</f>
        <v>8755</v>
      </c>
      <c r="CT32" s="45"/>
      <c r="CU32" s="52">
        <v>1338</v>
      </c>
      <c r="CV32" s="45"/>
      <c r="CW32" s="45">
        <v>7417</v>
      </c>
      <c r="CX32" s="45">
        <f>SUM(CY32:DB32)</f>
        <v>5019.3</v>
      </c>
      <c r="CY32" s="45"/>
      <c r="CZ32" s="52"/>
      <c r="DA32" s="45"/>
      <c r="DB32" s="45">
        <v>5019.3</v>
      </c>
      <c r="DC32" s="54">
        <f>SUM(DE32+DG32)</f>
        <v>7307.5</v>
      </c>
      <c r="DD32" s="45"/>
      <c r="DE32" s="52">
        <v>998.9</v>
      </c>
      <c r="DF32" s="45"/>
      <c r="DG32" s="45">
        <v>6308.6</v>
      </c>
      <c r="DH32" s="45">
        <f>SUM(DI32:DL32)</f>
        <v>8645</v>
      </c>
      <c r="DI32" s="45"/>
      <c r="DJ32" s="52">
        <v>1338</v>
      </c>
      <c r="DK32" s="45"/>
      <c r="DL32" s="45">
        <v>7307</v>
      </c>
      <c r="DM32" s="45">
        <f>SUM(DN32:DQ32)</f>
        <v>5019.3</v>
      </c>
      <c r="DN32" s="45"/>
      <c r="DO32" s="52"/>
      <c r="DP32" s="45"/>
      <c r="DQ32" s="45">
        <v>5019.3</v>
      </c>
      <c r="DR32" s="55" t="s">
        <v>92</v>
      </c>
      <c r="DS32" s="6"/>
    </row>
    <row r="33" spans="1:123" ht="75.599999999999994" customHeight="1">
      <c r="A33" s="48" t="s">
        <v>112</v>
      </c>
      <c r="B33" s="49" t="s">
        <v>113</v>
      </c>
      <c r="C33" s="50" t="s">
        <v>114</v>
      </c>
      <c r="D33" s="51" t="s">
        <v>115</v>
      </c>
      <c r="E33" s="51" t="s">
        <v>116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 t="s">
        <v>117</v>
      </c>
      <c r="AD33" s="51" t="s">
        <v>118</v>
      </c>
      <c r="AE33" s="51" t="s">
        <v>119</v>
      </c>
      <c r="AF33" s="45">
        <v>1024.2</v>
      </c>
      <c r="AG33" s="45">
        <v>977.7</v>
      </c>
      <c r="AH33" s="52" t="s">
        <v>79</v>
      </c>
      <c r="AI33" s="52" t="s">
        <v>79</v>
      </c>
      <c r="AJ33" s="45">
        <v>0</v>
      </c>
      <c r="AK33" s="45">
        <v>0</v>
      </c>
      <c r="AL33" s="45" t="s">
        <v>79</v>
      </c>
      <c r="AM33" s="45" t="s">
        <v>79</v>
      </c>
      <c r="AN33" s="45">
        <v>1024.2</v>
      </c>
      <c r="AO33" s="45">
        <v>977.7</v>
      </c>
      <c r="AP33" s="45">
        <v>900</v>
      </c>
      <c r="AQ33" s="45"/>
      <c r="AR33" s="45"/>
      <c r="AS33" s="45"/>
      <c r="AT33" s="45">
        <v>900</v>
      </c>
      <c r="AU33" s="45">
        <f>SUM(AY33)</f>
        <v>1000</v>
      </c>
      <c r="AV33" s="45"/>
      <c r="AW33" s="45"/>
      <c r="AX33" s="45"/>
      <c r="AY33" s="45">
        <v>1000</v>
      </c>
      <c r="AZ33" s="45">
        <f>SUM(BD33)</f>
        <v>1000</v>
      </c>
      <c r="BA33" s="45"/>
      <c r="BB33" s="45"/>
      <c r="BC33" s="45"/>
      <c r="BD33" s="45">
        <v>1000</v>
      </c>
      <c r="BE33" s="45">
        <f>SUM(BI33)</f>
        <v>1000</v>
      </c>
      <c r="BF33" s="45"/>
      <c r="BG33" s="45"/>
      <c r="BH33" s="45"/>
      <c r="BI33" s="45">
        <v>1000</v>
      </c>
      <c r="BJ33" s="45">
        <f>SUM(BN33+BR33)</f>
        <v>862.8</v>
      </c>
      <c r="BK33" s="53">
        <f>SUM(BO33+BS33)</f>
        <v>816.3</v>
      </c>
      <c r="BL33" s="45"/>
      <c r="BM33" s="45"/>
      <c r="BN33" s="45"/>
      <c r="BO33" s="45"/>
      <c r="BP33" s="45"/>
      <c r="BQ33" s="45"/>
      <c r="BR33" s="45">
        <v>862.8</v>
      </c>
      <c r="BS33" s="45">
        <v>816.3</v>
      </c>
      <c r="BT33" s="45">
        <f>SUM(BU33:BX33)</f>
        <v>640</v>
      </c>
      <c r="BU33" s="45"/>
      <c r="BV33" s="45"/>
      <c r="BW33" s="45"/>
      <c r="BX33" s="45">
        <v>640</v>
      </c>
      <c r="BY33" s="54">
        <f>SUM(BZ33:CC33)</f>
        <v>740</v>
      </c>
      <c r="BZ33" s="45"/>
      <c r="CA33" s="45"/>
      <c r="CB33" s="45"/>
      <c r="CC33" s="45">
        <v>740</v>
      </c>
      <c r="CD33" s="54">
        <f t="shared" ref="CD33:CD44" si="10">SUM(CE33:CH33)</f>
        <v>740</v>
      </c>
      <c r="CE33" s="45"/>
      <c r="CF33" s="45"/>
      <c r="CG33" s="45"/>
      <c r="CH33" s="45">
        <v>740</v>
      </c>
      <c r="CI33" s="54">
        <f t="shared" ref="CI33:CI44" si="11">SUM(CJ33:CM33)</f>
        <v>740</v>
      </c>
      <c r="CJ33" s="45"/>
      <c r="CK33" s="45"/>
      <c r="CL33" s="45"/>
      <c r="CM33" s="45">
        <v>740</v>
      </c>
      <c r="CN33" s="54">
        <f>SUM(CO33:CR33)</f>
        <v>977.7</v>
      </c>
      <c r="CO33" s="45"/>
      <c r="CP33" s="45"/>
      <c r="CQ33" s="45"/>
      <c r="CR33" s="45">
        <v>977.7</v>
      </c>
      <c r="CS33" s="45">
        <v>900</v>
      </c>
      <c r="CT33" s="45"/>
      <c r="CU33" s="45"/>
      <c r="CV33" s="45"/>
      <c r="CW33" s="45">
        <v>900</v>
      </c>
      <c r="CX33" s="45"/>
      <c r="CY33" s="45"/>
      <c r="CZ33" s="45"/>
      <c r="DA33" s="45"/>
      <c r="DB33" s="45">
        <v>1000</v>
      </c>
      <c r="DC33" s="54">
        <f>SUM(DD33:DG33)</f>
        <v>816.3</v>
      </c>
      <c r="DD33" s="45"/>
      <c r="DE33" s="45"/>
      <c r="DF33" s="45"/>
      <c r="DG33" s="45">
        <v>816.3</v>
      </c>
      <c r="DH33" s="45">
        <f>SUM(DI33:DL33)</f>
        <v>640</v>
      </c>
      <c r="DI33" s="45"/>
      <c r="DJ33" s="45"/>
      <c r="DK33" s="45"/>
      <c r="DL33" s="45">
        <v>640</v>
      </c>
      <c r="DM33" s="45">
        <f>SUM(DN33:DQ33)</f>
        <v>740</v>
      </c>
      <c r="DN33" s="45"/>
      <c r="DO33" s="45"/>
      <c r="DP33" s="45"/>
      <c r="DQ33" s="45">
        <v>740</v>
      </c>
      <c r="DR33" s="55" t="s">
        <v>92</v>
      </c>
      <c r="DS33" s="6"/>
    </row>
    <row r="34" spans="1:123" ht="84.6" customHeight="1">
      <c r="A34" s="48" t="s">
        <v>120</v>
      </c>
      <c r="B34" s="49" t="s">
        <v>121</v>
      </c>
      <c r="C34" s="50" t="s">
        <v>87</v>
      </c>
      <c r="D34" s="51" t="s">
        <v>95</v>
      </c>
      <c r="E34" s="51" t="s">
        <v>89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 t="s">
        <v>122</v>
      </c>
      <c r="AD34" s="51" t="s">
        <v>123</v>
      </c>
      <c r="AE34" s="51" t="s">
        <v>104</v>
      </c>
      <c r="AF34" s="45">
        <v>20184.900000000001</v>
      </c>
      <c r="AG34" s="45">
        <v>17306.8</v>
      </c>
      <c r="AH34" s="52">
        <v>1760</v>
      </c>
      <c r="AI34" s="52">
        <v>1760</v>
      </c>
      <c r="AJ34" s="45">
        <v>4268.8</v>
      </c>
      <c r="AK34" s="45">
        <v>4268.8</v>
      </c>
      <c r="AL34" s="45" t="s">
        <v>79</v>
      </c>
      <c r="AM34" s="45" t="s">
        <v>79</v>
      </c>
      <c r="AN34" s="45">
        <v>14156.1</v>
      </c>
      <c r="AO34" s="45">
        <v>11278</v>
      </c>
      <c r="AP34" s="45">
        <v>14869.6</v>
      </c>
      <c r="AQ34" s="45"/>
      <c r="AR34" s="52">
        <v>1968.4</v>
      </c>
      <c r="AS34" s="45"/>
      <c r="AT34" s="45">
        <v>12901.2</v>
      </c>
      <c r="AU34" s="45">
        <f>SUM(AY34)</f>
        <v>10747.2</v>
      </c>
      <c r="AV34" s="45"/>
      <c r="AW34" s="52"/>
      <c r="AX34" s="45"/>
      <c r="AY34" s="45">
        <v>10747.2</v>
      </c>
      <c r="AZ34" s="45">
        <f>SUM(BA34:BD34)</f>
        <v>9747.7999999999993</v>
      </c>
      <c r="BA34" s="45"/>
      <c r="BB34" s="52"/>
      <c r="BC34" s="45"/>
      <c r="BD34" s="45">
        <v>9747.7999999999993</v>
      </c>
      <c r="BE34" s="45">
        <f>SUM(BF34:BI34)</f>
        <v>9747.7999999999993</v>
      </c>
      <c r="BF34" s="45"/>
      <c r="BG34" s="52"/>
      <c r="BH34" s="45"/>
      <c r="BI34" s="45">
        <v>9747.7999999999993</v>
      </c>
      <c r="BJ34" s="45">
        <f>SUM(BL34+BN34+BR34)</f>
        <v>19201.400000000001</v>
      </c>
      <c r="BK34" s="53">
        <f>SUM(BM34+BO34+BS34)</f>
        <v>16378.5</v>
      </c>
      <c r="BL34" s="45">
        <v>1760</v>
      </c>
      <c r="BM34" s="45">
        <v>1760</v>
      </c>
      <c r="BN34" s="45">
        <v>4268.8</v>
      </c>
      <c r="BO34" s="45">
        <v>4268.8</v>
      </c>
      <c r="BP34" s="45"/>
      <c r="BQ34" s="45"/>
      <c r="BR34" s="45">
        <v>13172.6</v>
      </c>
      <c r="BS34" s="45">
        <v>10349.700000000001</v>
      </c>
      <c r="BT34" s="45">
        <f>SUM(BU34:BX34)</f>
        <v>13394.9</v>
      </c>
      <c r="BU34" s="45"/>
      <c r="BV34" s="52">
        <v>1168.4000000000001</v>
      </c>
      <c r="BW34" s="45"/>
      <c r="BX34" s="45">
        <v>12226.5</v>
      </c>
      <c r="BY34" s="54">
        <f>SUM(BZ34:CC34)</f>
        <v>9787.2000000000007</v>
      </c>
      <c r="BZ34" s="45"/>
      <c r="CA34" s="57"/>
      <c r="CB34" s="45"/>
      <c r="CC34" s="45">
        <v>9787.2000000000007</v>
      </c>
      <c r="CD34" s="54">
        <f t="shared" si="10"/>
        <v>8787.7999999999993</v>
      </c>
      <c r="CE34" s="45"/>
      <c r="CF34" s="57"/>
      <c r="CG34" s="45"/>
      <c r="CH34" s="45">
        <v>8787.7999999999993</v>
      </c>
      <c r="CI34" s="54">
        <f t="shared" si="11"/>
        <v>8787.7999999999993</v>
      </c>
      <c r="CJ34" s="45"/>
      <c r="CK34" s="57"/>
      <c r="CL34" s="45"/>
      <c r="CM34" s="45">
        <v>8787.7999999999993</v>
      </c>
      <c r="CN34" s="54">
        <f>SUM(CO34:CR34)</f>
        <v>17306.8</v>
      </c>
      <c r="CO34" s="45">
        <v>1760</v>
      </c>
      <c r="CP34" s="57">
        <v>4268.8</v>
      </c>
      <c r="CQ34" s="45"/>
      <c r="CR34" s="45">
        <v>11278</v>
      </c>
      <c r="CS34" s="45">
        <v>14869.6</v>
      </c>
      <c r="CT34" s="45"/>
      <c r="CU34" s="52">
        <v>1968.4</v>
      </c>
      <c r="CV34" s="45"/>
      <c r="CW34" s="45">
        <v>12901.2</v>
      </c>
      <c r="CX34" s="45">
        <f>SUM(CY34:DB34)</f>
        <v>10747.2</v>
      </c>
      <c r="CY34" s="45"/>
      <c r="CZ34" s="52"/>
      <c r="DA34" s="45"/>
      <c r="DB34" s="45">
        <v>10747.2</v>
      </c>
      <c r="DC34" s="54">
        <f>SUM(DD34:DG34)</f>
        <v>16378.400000000001</v>
      </c>
      <c r="DD34" s="45">
        <v>1760</v>
      </c>
      <c r="DE34" s="57">
        <v>4268.8</v>
      </c>
      <c r="DF34" s="45"/>
      <c r="DG34" s="45">
        <v>10349.6</v>
      </c>
      <c r="DH34" s="45">
        <f>SUM(DI34:DL34)</f>
        <v>13394.9</v>
      </c>
      <c r="DI34" s="45"/>
      <c r="DJ34" s="52">
        <v>1168.4000000000001</v>
      </c>
      <c r="DK34" s="45"/>
      <c r="DL34" s="45">
        <v>12226.5</v>
      </c>
      <c r="DM34" s="45">
        <f>SUM(DN34:DQ34)</f>
        <v>9787.2000000000007</v>
      </c>
      <c r="DN34" s="45"/>
      <c r="DO34" s="52"/>
      <c r="DP34" s="45"/>
      <c r="DQ34" s="45">
        <v>9787.2000000000007</v>
      </c>
      <c r="DR34" s="55" t="s">
        <v>92</v>
      </c>
      <c r="DS34" s="6"/>
    </row>
    <row r="35" spans="1:123" ht="84" customHeight="1">
      <c r="A35" s="48" t="s">
        <v>124</v>
      </c>
      <c r="B35" s="49" t="s">
        <v>125</v>
      </c>
      <c r="C35" s="50" t="s">
        <v>126</v>
      </c>
      <c r="D35" s="51" t="s">
        <v>127</v>
      </c>
      <c r="E35" s="51" t="s">
        <v>128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 t="s">
        <v>35</v>
      </c>
      <c r="AD35" s="51" t="s">
        <v>91</v>
      </c>
      <c r="AE35" s="51" t="s">
        <v>96</v>
      </c>
      <c r="AF35" s="45">
        <v>5</v>
      </c>
      <c r="AG35" s="45"/>
      <c r="AH35" s="52"/>
      <c r="AI35" s="52"/>
      <c r="AJ35" s="45"/>
      <c r="AK35" s="45"/>
      <c r="AL35" s="45"/>
      <c r="AM35" s="45"/>
      <c r="AN35" s="45">
        <v>5</v>
      </c>
      <c r="AO35" s="45">
        <v>0</v>
      </c>
      <c r="AP35" s="45">
        <v>5</v>
      </c>
      <c r="AQ35" s="45"/>
      <c r="AR35" s="45"/>
      <c r="AS35" s="45"/>
      <c r="AT35" s="45">
        <v>5</v>
      </c>
      <c r="AU35" s="45">
        <v>5</v>
      </c>
      <c r="AV35" s="45"/>
      <c r="AW35" s="45"/>
      <c r="AX35" s="45"/>
      <c r="AY35" s="45">
        <v>5</v>
      </c>
      <c r="AZ35" s="45">
        <f>SUM(BA35:BD35)</f>
        <v>5</v>
      </c>
      <c r="BA35" s="45"/>
      <c r="BB35" s="45"/>
      <c r="BC35" s="45"/>
      <c r="BD35" s="45">
        <v>5</v>
      </c>
      <c r="BE35" s="45">
        <f>SUM(BF35:BI35)</f>
        <v>5</v>
      </c>
      <c r="BF35" s="45"/>
      <c r="BG35" s="45"/>
      <c r="BH35" s="45"/>
      <c r="BI35" s="45">
        <v>5</v>
      </c>
      <c r="BJ35" s="45">
        <v>5</v>
      </c>
      <c r="BK35" s="53"/>
      <c r="BL35" s="45"/>
      <c r="BM35" s="45"/>
      <c r="BN35" s="45"/>
      <c r="BO35" s="45"/>
      <c r="BP35" s="45"/>
      <c r="BQ35" s="45"/>
      <c r="BR35" s="45">
        <v>5</v>
      </c>
      <c r="BS35" s="45">
        <v>0</v>
      </c>
      <c r="BT35" s="45">
        <f>SUM(BU35:BX35)</f>
        <v>5</v>
      </c>
      <c r="BU35" s="45"/>
      <c r="BV35" s="45"/>
      <c r="BW35" s="45"/>
      <c r="BX35" s="45">
        <v>5</v>
      </c>
      <c r="BY35" s="54">
        <f>SUM(BZ35:CC35)</f>
        <v>5</v>
      </c>
      <c r="BZ35" s="45">
        <v>0</v>
      </c>
      <c r="CA35" s="45">
        <v>0</v>
      </c>
      <c r="CB35" s="45">
        <v>0</v>
      </c>
      <c r="CC35" s="45">
        <v>5</v>
      </c>
      <c r="CD35" s="54">
        <f t="shared" si="10"/>
        <v>5</v>
      </c>
      <c r="CE35" s="45"/>
      <c r="CF35" s="45"/>
      <c r="CG35" s="45"/>
      <c r="CH35" s="45">
        <v>5</v>
      </c>
      <c r="CI35" s="54">
        <f t="shared" si="11"/>
        <v>5</v>
      </c>
      <c r="CJ35" s="45">
        <v>0</v>
      </c>
      <c r="CK35" s="45">
        <v>0</v>
      </c>
      <c r="CL35" s="45">
        <v>0</v>
      </c>
      <c r="CM35" s="45">
        <v>5</v>
      </c>
      <c r="CN35" s="54">
        <f>SUM(CO35:CR35)</f>
        <v>0</v>
      </c>
      <c r="CO35" s="45">
        <v>0</v>
      </c>
      <c r="CP35" s="45">
        <v>0</v>
      </c>
      <c r="CQ35" s="45">
        <v>0</v>
      </c>
      <c r="CR35" s="45"/>
      <c r="CS35" s="45">
        <v>5</v>
      </c>
      <c r="CT35" s="45"/>
      <c r="CU35" s="45"/>
      <c r="CV35" s="45"/>
      <c r="CW35" s="45">
        <v>5</v>
      </c>
      <c r="CX35" s="45">
        <f t="shared" ref="CX35:CX36" si="12">SUM(CY35:DB35)</f>
        <v>5</v>
      </c>
      <c r="CY35" s="45"/>
      <c r="CZ35" s="45"/>
      <c r="DA35" s="45"/>
      <c r="DB35" s="45">
        <v>5</v>
      </c>
      <c r="DC35" s="54"/>
      <c r="DD35" s="45"/>
      <c r="DE35" s="45"/>
      <c r="DF35" s="45"/>
      <c r="DG35" s="45"/>
      <c r="DH35" s="45">
        <f t="shared" ref="DH35:DH36" si="13">SUM(DI35:DL35)</f>
        <v>5</v>
      </c>
      <c r="DI35" s="45"/>
      <c r="DJ35" s="45"/>
      <c r="DK35" s="45"/>
      <c r="DL35" s="45">
        <v>5</v>
      </c>
      <c r="DM35" s="45">
        <f t="shared" ref="DM35:DM36" si="14">SUM(DN35:DQ35)</f>
        <v>5</v>
      </c>
      <c r="DN35" s="45"/>
      <c r="DO35" s="45"/>
      <c r="DP35" s="45"/>
      <c r="DQ35" s="45">
        <v>5</v>
      </c>
      <c r="DR35" s="55" t="s">
        <v>92</v>
      </c>
      <c r="DS35" s="6"/>
    </row>
    <row r="36" spans="1:123" ht="92.4" customHeight="1">
      <c r="A36" s="48" t="s">
        <v>129</v>
      </c>
      <c r="B36" s="49" t="s">
        <v>130</v>
      </c>
      <c r="C36" s="50" t="s">
        <v>87</v>
      </c>
      <c r="D36" s="51" t="s">
        <v>95</v>
      </c>
      <c r="E36" s="51" t="s">
        <v>89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 t="s">
        <v>131</v>
      </c>
      <c r="AD36" s="51" t="s">
        <v>132</v>
      </c>
      <c r="AE36" s="51" t="s">
        <v>132</v>
      </c>
      <c r="AF36" s="45">
        <v>604.29999999999995</v>
      </c>
      <c r="AG36" s="45">
        <v>460.3</v>
      </c>
      <c r="AH36" s="52"/>
      <c r="AI36" s="52"/>
      <c r="AJ36" s="45"/>
      <c r="AK36" s="45"/>
      <c r="AL36" s="45"/>
      <c r="AM36" s="45"/>
      <c r="AN36" s="45">
        <v>604.29999999999995</v>
      </c>
      <c r="AO36" s="45">
        <v>460.3</v>
      </c>
      <c r="AP36" s="45">
        <v>675.5</v>
      </c>
      <c r="AQ36" s="45"/>
      <c r="AR36" s="45"/>
      <c r="AS36" s="45"/>
      <c r="AT36" s="45">
        <v>675.5</v>
      </c>
      <c r="AU36" s="45">
        <f>SUM(AV36:AY36)</f>
        <v>208</v>
      </c>
      <c r="AV36" s="45"/>
      <c r="AW36" s="45"/>
      <c r="AX36" s="45"/>
      <c r="AY36" s="45">
        <v>208</v>
      </c>
      <c r="AZ36" s="45">
        <f>SUM(BA36:BD36)</f>
        <v>216</v>
      </c>
      <c r="BA36" s="45"/>
      <c r="BB36" s="45"/>
      <c r="BC36" s="45"/>
      <c r="BD36" s="45">
        <v>216</v>
      </c>
      <c r="BE36" s="45">
        <f>SUM(BF36:BI36)</f>
        <v>216</v>
      </c>
      <c r="BF36" s="45"/>
      <c r="BG36" s="45"/>
      <c r="BH36" s="45"/>
      <c r="BI36" s="45">
        <v>216</v>
      </c>
      <c r="BJ36" s="45">
        <v>554.29999999999995</v>
      </c>
      <c r="BK36" s="53">
        <v>460.3</v>
      </c>
      <c r="BL36" s="45"/>
      <c r="BM36" s="45"/>
      <c r="BN36" s="45"/>
      <c r="BO36" s="45"/>
      <c r="BP36" s="45"/>
      <c r="BQ36" s="45"/>
      <c r="BR36" s="45">
        <v>554.29999999999995</v>
      </c>
      <c r="BS36" s="45">
        <v>460.3</v>
      </c>
      <c r="BT36" s="45">
        <f>SUM(BU36:BX36)</f>
        <v>625.5</v>
      </c>
      <c r="BU36" s="45"/>
      <c r="BV36" s="45"/>
      <c r="BW36" s="45"/>
      <c r="BX36" s="45">
        <v>625.5</v>
      </c>
      <c r="BY36" s="54">
        <f>SUM(BZ36:CC36)</f>
        <v>158</v>
      </c>
      <c r="BZ36" s="45">
        <v>0</v>
      </c>
      <c r="CA36" s="45">
        <v>0</v>
      </c>
      <c r="CB36" s="45">
        <v>0</v>
      </c>
      <c r="CC36" s="45">
        <v>158</v>
      </c>
      <c r="CD36" s="54">
        <f t="shared" si="10"/>
        <v>166</v>
      </c>
      <c r="CE36" s="45"/>
      <c r="CF36" s="45"/>
      <c r="CG36" s="45"/>
      <c r="CH36" s="45">
        <v>166</v>
      </c>
      <c r="CI36" s="54">
        <f t="shared" si="11"/>
        <v>166</v>
      </c>
      <c r="CJ36" s="45">
        <v>0</v>
      </c>
      <c r="CK36" s="45">
        <v>0</v>
      </c>
      <c r="CL36" s="45">
        <v>0</v>
      </c>
      <c r="CM36" s="45">
        <v>166</v>
      </c>
      <c r="CN36" s="54">
        <f>SUM(CO36:CR36)</f>
        <v>460.3</v>
      </c>
      <c r="CO36" s="45">
        <v>0</v>
      </c>
      <c r="CP36" s="45">
        <v>0</v>
      </c>
      <c r="CQ36" s="45">
        <v>0</v>
      </c>
      <c r="CR36" s="45">
        <v>460.3</v>
      </c>
      <c r="CS36" s="45">
        <v>675.5</v>
      </c>
      <c r="CT36" s="45"/>
      <c r="CU36" s="45"/>
      <c r="CV36" s="45"/>
      <c r="CW36" s="45">
        <v>675.5</v>
      </c>
      <c r="CX36" s="45">
        <f t="shared" si="12"/>
        <v>208</v>
      </c>
      <c r="CY36" s="45"/>
      <c r="CZ36" s="45"/>
      <c r="DA36" s="45"/>
      <c r="DB36" s="45">
        <v>208</v>
      </c>
      <c r="DC36" s="54">
        <f t="shared" ref="DC36:DC44" si="15">SUM(DD36:DG36)</f>
        <v>460.3</v>
      </c>
      <c r="DD36" s="45"/>
      <c r="DE36" s="45"/>
      <c r="DF36" s="45"/>
      <c r="DG36" s="45">
        <v>460.3</v>
      </c>
      <c r="DH36" s="45">
        <f t="shared" si="13"/>
        <v>625.5</v>
      </c>
      <c r="DI36" s="45"/>
      <c r="DJ36" s="45"/>
      <c r="DK36" s="45"/>
      <c r="DL36" s="45">
        <v>625.5</v>
      </c>
      <c r="DM36" s="45">
        <f t="shared" si="14"/>
        <v>158</v>
      </c>
      <c r="DN36" s="45"/>
      <c r="DO36" s="45"/>
      <c r="DP36" s="45"/>
      <c r="DQ36" s="45">
        <v>158</v>
      </c>
      <c r="DR36" s="55" t="s">
        <v>92</v>
      </c>
      <c r="DS36" s="6"/>
    </row>
    <row r="37" spans="1:123" ht="409.6">
      <c r="A37" s="58" t="s">
        <v>133</v>
      </c>
      <c r="B37" s="59" t="s">
        <v>134</v>
      </c>
      <c r="C37" s="60" t="s">
        <v>78</v>
      </c>
      <c r="D37" s="60" t="s">
        <v>78</v>
      </c>
      <c r="E37" s="60" t="s">
        <v>78</v>
      </c>
      <c r="F37" s="60" t="s">
        <v>78</v>
      </c>
      <c r="G37" s="60" t="s">
        <v>78</v>
      </c>
      <c r="H37" s="60" t="s">
        <v>78</v>
      </c>
      <c r="I37" s="60" t="s">
        <v>78</v>
      </c>
      <c r="J37" s="60" t="s">
        <v>78</v>
      </c>
      <c r="K37" s="60" t="s">
        <v>78</v>
      </c>
      <c r="L37" s="60" t="s">
        <v>78</v>
      </c>
      <c r="M37" s="60" t="s">
        <v>78</v>
      </c>
      <c r="N37" s="60" t="s">
        <v>78</v>
      </c>
      <c r="O37" s="60" t="s">
        <v>78</v>
      </c>
      <c r="P37" s="60" t="s">
        <v>78</v>
      </c>
      <c r="Q37" s="60" t="s">
        <v>78</v>
      </c>
      <c r="R37" s="60" t="s">
        <v>78</v>
      </c>
      <c r="S37" s="60" t="s">
        <v>78</v>
      </c>
      <c r="T37" s="60" t="s">
        <v>78</v>
      </c>
      <c r="U37" s="60" t="s">
        <v>78</v>
      </c>
      <c r="V37" s="60" t="s">
        <v>78</v>
      </c>
      <c r="W37" s="60" t="s">
        <v>78</v>
      </c>
      <c r="X37" s="60" t="s">
        <v>78</v>
      </c>
      <c r="Y37" s="60" t="s">
        <v>78</v>
      </c>
      <c r="Z37" s="60" t="s">
        <v>78</v>
      </c>
      <c r="AA37" s="60" t="s">
        <v>78</v>
      </c>
      <c r="AB37" s="60" t="s">
        <v>78</v>
      </c>
      <c r="AC37" s="60" t="s">
        <v>78</v>
      </c>
      <c r="AD37" s="60" t="s">
        <v>78</v>
      </c>
      <c r="AE37" s="60" t="s">
        <v>78</v>
      </c>
      <c r="AF37" s="61">
        <f>SUM(AF38:AF42)</f>
        <v>11808.699999999999</v>
      </c>
      <c r="AG37" s="61">
        <f>SUM(AG38:AG42)</f>
        <v>10002.300000000001</v>
      </c>
      <c r="AH37" s="62"/>
      <c r="AI37" s="62"/>
      <c r="AJ37" s="61">
        <f>SUM(AJ38:AJ42)</f>
        <v>1145.7</v>
      </c>
      <c r="AK37" s="61">
        <f t="shared" ref="AK37" si="16">SUM(AK38:AK42)</f>
        <v>1145.7</v>
      </c>
      <c r="AL37" s="61"/>
      <c r="AM37" s="61"/>
      <c r="AN37" s="61">
        <f>SUM(AN38:AN42)</f>
        <v>10663</v>
      </c>
      <c r="AO37" s="61">
        <f>SUM(AO38:AO42)</f>
        <v>8856.6400000000012</v>
      </c>
      <c r="AP37" s="61">
        <f>SUM(AR37+AT37)</f>
        <v>20218</v>
      </c>
      <c r="AQ37" s="61" t="s">
        <v>79</v>
      </c>
      <c r="AR37" s="61">
        <v>7438.4</v>
      </c>
      <c r="AS37" s="61" t="s">
        <v>79</v>
      </c>
      <c r="AT37" s="61">
        <v>12779.6</v>
      </c>
      <c r="AU37" s="61">
        <f>SUM(AW37+AY37)</f>
        <v>8137.5</v>
      </c>
      <c r="AV37" s="61"/>
      <c r="AW37" s="61"/>
      <c r="AX37" s="61"/>
      <c r="AY37" s="61">
        <v>8137.5</v>
      </c>
      <c r="AZ37" s="61">
        <f>SUM(BA37:BD37)</f>
        <v>10710.3</v>
      </c>
      <c r="BA37" s="61">
        <f t="shared" ref="BA37:BB37" si="17">SUM(BA38:BA42)</f>
        <v>1709.2</v>
      </c>
      <c r="BB37" s="61">
        <f t="shared" si="17"/>
        <v>1411.6</v>
      </c>
      <c r="BC37" s="61"/>
      <c r="BD37" s="61">
        <f>SUM(BD38:BD42)</f>
        <v>7589.5</v>
      </c>
      <c r="BE37" s="61">
        <f>SUM(BF37:BI37)</f>
        <v>10710.3</v>
      </c>
      <c r="BF37" s="61">
        <f t="shared" ref="BF37" si="18">SUM(BF38:BF42)</f>
        <v>1709.2</v>
      </c>
      <c r="BG37" s="61">
        <f t="shared" ref="BG37" si="19">SUM(BG38:BG42)</f>
        <v>1411.6</v>
      </c>
      <c r="BH37" s="61"/>
      <c r="BI37" s="61">
        <f>SUM(BI38:BI42)</f>
        <v>7589.5</v>
      </c>
      <c r="BJ37" s="42">
        <f>SUM(BN37+BR37)</f>
        <v>11742.7</v>
      </c>
      <c r="BK37" s="44">
        <f>SUM(BO37+BS37)</f>
        <v>9942.340000000002</v>
      </c>
      <c r="BL37" s="42"/>
      <c r="BM37" s="42"/>
      <c r="BN37" s="42">
        <f>SUM(BN38:BN42)</f>
        <v>1145.7</v>
      </c>
      <c r="BO37" s="42">
        <f t="shared" ref="BO37" si="20">SUM(BO38:BO42)</f>
        <v>1145.7</v>
      </c>
      <c r="BP37" s="42" t="s">
        <v>79</v>
      </c>
      <c r="BQ37" s="42" t="s">
        <v>79</v>
      </c>
      <c r="BR37" s="42">
        <f>SUM(BR38:BR42)</f>
        <v>10597</v>
      </c>
      <c r="BS37" s="42">
        <f>SUM(BS38:BS42)</f>
        <v>8796.6400000000012</v>
      </c>
      <c r="BT37" s="61">
        <f>SUM(BV37+BX37)</f>
        <v>20148.099999999999</v>
      </c>
      <c r="BU37" s="61" t="s">
        <v>79</v>
      </c>
      <c r="BV37" s="61">
        <f>SUM(BV38:BV42)</f>
        <v>7438.4</v>
      </c>
      <c r="BW37" s="61" t="s">
        <v>79</v>
      </c>
      <c r="BX37" s="61">
        <f>SUM(BX38:BX42)</f>
        <v>12709.7</v>
      </c>
      <c r="BY37" s="63">
        <f>SUM(CA37+CC37)</f>
        <v>8071.5</v>
      </c>
      <c r="BZ37" s="61" t="s">
        <v>79</v>
      </c>
      <c r="CA37" s="61">
        <f>SUM(CA38:CA42)</f>
        <v>0</v>
      </c>
      <c r="CB37" s="61" t="s">
        <v>79</v>
      </c>
      <c r="CC37" s="61">
        <f>SUM(CC38:CC42)</f>
        <v>8071.5</v>
      </c>
      <c r="CD37" s="63">
        <f t="shared" si="10"/>
        <v>10644.3</v>
      </c>
      <c r="CE37" s="61">
        <f>SUM(CE38:CE42)</f>
        <v>1709.2</v>
      </c>
      <c r="CF37" s="61">
        <f>SUM(CF38:CF42)</f>
        <v>1411.6</v>
      </c>
      <c r="CG37" s="61"/>
      <c r="CH37" s="61">
        <f>SUM(CH38:CH42)</f>
        <v>7523.5</v>
      </c>
      <c r="CI37" s="63">
        <f t="shared" si="11"/>
        <v>10644.3</v>
      </c>
      <c r="CJ37" s="61">
        <f>SUM(CJ38:CJ42)</f>
        <v>1709.2</v>
      </c>
      <c r="CK37" s="61">
        <f>SUM(CK38:CK42)</f>
        <v>1411.6</v>
      </c>
      <c r="CL37" s="61"/>
      <c r="CM37" s="61">
        <f>SUM(CM38:CM42)</f>
        <v>7523.5</v>
      </c>
      <c r="CN37" s="63">
        <f>SUM(CP37+CR37)</f>
        <v>10002.300000000001</v>
      </c>
      <c r="CO37" s="61" t="s">
        <v>79</v>
      </c>
      <c r="CP37" s="61">
        <f>SUM(CP38:CP42)</f>
        <v>1145.7</v>
      </c>
      <c r="CQ37" s="61" t="s">
        <v>79</v>
      </c>
      <c r="CR37" s="61">
        <f>SUM(CR38:CR42)</f>
        <v>8856.6</v>
      </c>
      <c r="CS37" s="61">
        <f>SUM(CU37+CW37)</f>
        <v>20218</v>
      </c>
      <c r="CT37" s="61"/>
      <c r="CU37" s="61">
        <v>7438.4</v>
      </c>
      <c r="CV37" s="61"/>
      <c r="CW37" s="61">
        <v>12779.6</v>
      </c>
      <c r="CX37" s="61">
        <f>SUM(CZ37+DB37)</f>
        <v>8137.5</v>
      </c>
      <c r="CY37" s="61" t="s">
        <v>79</v>
      </c>
      <c r="CZ37" s="61"/>
      <c r="DA37" s="61" t="s">
        <v>79</v>
      </c>
      <c r="DB37" s="61">
        <f>SUM(DB38:DB42)</f>
        <v>8137.5</v>
      </c>
      <c r="DC37" s="63">
        <f t="shared" si="15"/>
        <v>9942.4</v>
      </c>
      <c r="DD37" s="61"/>
      <c r="DE37" s="61">
        <f>SUM(DE38:DE42)</f>
        <v>1145.7</v>
      </c>
      <c r="DF37" s="61"/>
      <c r="DG37" s="61">
        <f>SUM(DG38:DG42)</f>
        <v>8796.6999999999989</v>
      </c>
      <c r="DH37" s="61">
        <f>SUM(DJ37+DL37)</f>
        <v>20148.099999999999</v>
      </c>
      <c r="DI37" s="61"/>
      <c r="DJ37" s="61">
        <v>7438.4</v>
      </c>
      <c r="DK37" s="61"/>
      <c r="DL37" s="61">
        <f>SUM(DL38:DL42)</f>
        <v>12709.7</v>
      </c>
      <c r="DM37" s="61">
        <f>SUM(DN37:DQ37)</f>
        <v>8071.5</v>
      </c>
      <c r="DN37" s="61"/>
      <c r="DO37" s="61"/>
      <c r="DP37" s="61"/>
      <c r="DQ37" s="61">
        <f>SUM(DQ38:DQ42)</f>
        <v>8071.5</v>
      </c>
      <c r="DR37" s="47" t="s">
        <v>80</v>
      </c>
      <c r="DS37" s="6"/>
    </row>
    <row r="38" spans="1:123" ht="88.8" customHeight="1">
      <c r="A38" s="48" t="s">
        <v>135</v>
      </c>
      <c r="B38" s="49" t="s">
        <v>136</v>
      </c>
      <c r="C38" s="50" t="s">
        <v>87</v>
      </c>
      <c r="D38" s="51" t="s">
        <v>95</v>
      </c>
      <c r="E38" s="51" t="s">
        <v>89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 t="s">
        <v>137</v>
      </c>
      <c r="AD38" s="51" t="s">
        <v>123</v>
      </c>
      <c r="AE38" s="51" t="s">
        <v>119</v>
      </c>
      <c r="AF38" s="45">
        <v>350</v>
      </c>
      <c r="AG38" s="45">
        <v>31.8</v>
      </c>
      <c r="AH38" s="52"/>
      <c r="AI38" s="52"/>
      <c r="AJ38" s="45"/>
      <c r="AK38" s="45"/>
      <c r="AL38" s="45"/>
      <c r="AM38" s="45"/>
      <c r="AN38" s="45">
        <v>350</v>
      </c>
      <c r="AO38" s="45">
        <v>31.8</v>
      </c>
      <c r="AP38" s="45">
        <v>5050</v>
      </c>
      <c r="AQ38" s="45"/>
      <c r="AR38" s="45"/>
      <c r="AS38" s="45"/>
      <c r="AT38" s="45">
        <v>5050</v>
      </c>
      <c r="AU38" s="45">
        <f>SUM(AY38)</f>
        <v>50</v>
      </c>
      <c r="AV38" s="45"/>
      <c r="AW38" s="45"/>
      <c r="AX38" s="45"/>
      <c r="AY38" s="45">
        <v>50</v>
      </c>
      <c r="AZ38" s="45">
        <f>SUM(BD38)</f>
        <v>50</v>
      </c>
      <c r="BA38" s="45"/>
      <c r="BB38" s="45"/>
      <c r="BC38" s="45"/>
      <c r="BD38" s="45">
        <v>50</v>
      </c>
      <c r="BE38" s="45">
        <f>SUM(BI38)</f>
        <v>50</v>
      </c>
      <c r="BF38" s="45"/>
      <c r="BG38" s="45"/>
      <c r="BH38" s="45"/>
      <c r="BI38" s="45">
        <v>50</v>
      </c>
      <c r="BJ38" s="45">
        <v>350</v>
      </c>
      <c r="BK38" s="53">
        <v>31.8</v>
      </c>
      <c r="BL38" s="45"/>
      <c r="BM38" s="45"/>
      <c r="BN38" s="45"/>
      <c r="BO38" s="45"/>
      <c r="BP38" s="45"/>
      <c r="BQ38" s="45"/>
      <c r="BR38" s="45">
        <v>350</v>
      </c>
      <c r="BS38" s="45">
        <v>31.8</v>
      </c>
      <c r="BT38" s="45">
        <f>SUM(BU38:BX38)</f>
        <v>5050</v>
      </c>
      <c r="BU38" s="45"/>
      <c r="BV38" s="45"/>
      <c r="BW38" s="45"/>
      <c r="BX38" s="45">
        <v>5050</v>
      </c>
      <c r="BY38" s="54">
        <f t="shared" ref="BY38:BY44" si="21">SUM(BZ38:CC38)</f>
        <v>50</v>
      </c>
      <c r="BZ38" s="45"/>
      <c r="CA38" s="45"/>
      <c r="CB38" s="45"/>
      <c r="CC38" s="45">
        <v>50</v>
      </c>
      <c r="CD38" s="54">
        <f t="shared" si="10"/>
        <v>50</v>
      </c>
      <c r="CE38" s="45"/>
      <c r="CF38" s="45"/>
      <c r="CG38" s="45"/>
      <c r="CH38" s="45">
        <v>50</v>
      </c>
      <c r="CI38" s="54">
        <f t="shared" si="11"/>
        <v>50</v>
      </c>
      <c r="CJ38" s="45"/>
      <c r="CK38" s="45"/>
      <c r="CL38" s="45"/>
      <c r="CM38" s="45">
        <v>50</v>
      </c>
      <c r="CN38" s="54">
        <f t="shared" ref="CN38:CN44" si="22">SUM(CO38:CR38)</f>
        <v>31.8</v>
      </c>
      <c r="CO38" s="45"/>
      <c r="CP38" s="45"/>
      <c r="CQ38" s="45"/>
      <c r="CR38" s="45">
        <v>31.8</v>
      </c>
      <c r="CS38" s="45">
        <v>5050</v>
      </c>
      <c r="CT38" s="45"/>
      <c r="CU38" s="45"/>
      <c r="CV38" s="45"/>
      <c r="CW38" s="45">
        <v>5050</v>
      </c>
      <c r="CX38" s="45">
        <f>SUM(DB38)</f>
        <v>50</v>
      </c>
      <c r="CY38" s="45" t="s">
        <v>79</v>
      </c>
      <c r="CZ38" s="45" t="s">
        <v>79</v>
      </c>
      <c r="DA38" s="45" t="s">
        <v>79</v>
      </c>
      <c r="DB38" s="45">
        <v>50</v>
      </c>
      <c r="DC38" s="54">
        <f t="shared" si="15"/>
        <v>31.8</v>
      </c>
      <c r="DD38" s="45"/>
      <c r="DE38" s="45"/>
      <c r="DF38" s="45"/>
      <c r="DG38" s="45">
        <v>31.8</v>
      </c>
      <c r="DH38" s="45">
        <v>5050</v>
      </c>
      <c r="DI38" s="45"/>
      <c r="DJ38" s="45"/>
      <c r="DK38" s="45"/>
      <c r="DL38" s="45">
        <v>5050</v>
      </c>
      <c r="DM38" s="45">
        <f>SUM(DQ38)</f>
        <v>50</v>
      </c>
      <c r="DN38" s="45" t="s">
        <v>79</v>
      </c>
      <c r="DO38" s="45" t="s">
        <v>79</v>
      </c>
      <c r="DP38" s="45" t="s">
        <v>79</v>
      </c>
      <c r="DQ38" s="45">
        <v>50</v>
      </c>
      <c r="DR38" s="55" t="s">
        <v>92</v>
      </c>
      <c r="DS38" s="6"/>
    </row>
    <row r="39" spans="1:123" ht="409.6">
      <c r="A39" s="48" t="s">
        <v>138</v>
      </c>
      <c r="B39" s="49" t="s">
        <v>139</v>
      </c>
      <c r="C39" s="50" t="s">
        <v>140</v>
      </c>
      <c r="D39" s="51" t="s">
        <v>141</v>
      </c>
      <c r="E39" s="51" t="s">
        <v>142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 t="s">
        <v>143</v>
      </c>
      <c r="AD39" s="51" t="s">
        <v>91</v>
      </c>
      <c r="AE39" s="51" t="s">
        <v>111</v>
      </c>
      <c r="AF39" s="45">
        <v>8635.4</v>
      </c>
      <c r="AG39" s="45">
        <v>7506.2</v>
      </c>
      <c r="AH39" s="52"/>
      <c r="AI39" s="52"/>
      <c r="AJ39" s="45">
        <v>909.7</v>
      </c>
      <c r="AK39" s="45">
        <v>909.7</v>
      </c>
      <c r="AL39" s="45"/>
      <c r="AM39" s="45"/>
      <c r="AN39" s="45">
        <v>7725.7</v>
      </c>
      <c r="AO39" s="45">
        <v>6596.5</v>
      </c>
      <c r="AP39" s="45">
        <v>12248.4</v>
      </c>
      <c r="AQ39" s="45" t="s">
        <v>79</v>
      </c>
      <c r="AR39" s="45">
        <v>7438.4</v>
      </c>
      <c r="AS39" s="45" t="s">
        <v>79</v>
      </c>
      <c r="AT39" s="45">
        <v>4810</v>
      </c>
      <c r="AU39" s="45">
        <f>SUM(AY39)</f>
        <v>4950</v>
      </c>
      <c r="AV39" s="45"/>
      <c r="AW39" s="45"/>
      <c r="AX39" s="45"/>
      <c r="AY39" s="45">
        <v>4950</v>
      </c>
      <c r="AZ39" s="45">
        <f>SUM(BA39:BD39)</f>
        <v>5621.6</v>
      </c>
      <c r="BA39" s="45"/>
      <c r="BB39" s="45">
        <v>1411.6</v>
      </c>
      <c r="BC39" s="45"/>
      <c r="BD39" s="45">
        <v>4210</v>
      </c>
      <c r="BE39" s="45">
        <f>SUM(BF39:BI39)</f>
        <v>5621.6</v>
      </c>
      <c r="BF39" s="45"/>
      <c r="BG39" s="45">
        <v>1411.6</v>
      </c>
      <c r="BH39" s="45"/>
      <c r="BI39" s="45">
        <v>4210</v>
      </c>
      <c r="BJ39" s="45">
        <f>SUM(BN39+BR39)</f>
        <v>8635.4</v>
      </c>
      <c r="BK39" s="53">
        <f>SUM(BO39+BS39)</f>
        <v>7506.2</v>
      </c>
      <c r="BL39" s="45"/>
      <c r="BM39" s="45"/>
      <c r="BN39" s="45">
        <v>909.7</v>
      </c>
      <c r="BO39" s="45">
        <v>909.7</v>
      </c>
      <c r="BP39" s="45"/>
      <c r="BQ39" s="45"/>
      <c r="BR39" s="45">
        <v>7725.7</v>
      </c>
      <c r="BS39" s="45">
        <v>6596.5</v>
      </c>
      <c r="BT39" s="45">
        <f>SUM(BU39:BX39)</f>
        <v>12248.4</v>
      </c>
      <c r="BU39" s="45"/>
      <c r="BV39" s="45">
        <v>7438.4</v>
      </c>
      <c r="BW39" s="45"/>
      <c r="BX39" s="45">
        <v>4810</v>
      </c>
      <c r="BY39" s="54">
        <f t="shared" si="21"/>
        <v>4951</v>
      </c>
      <c r="BZ39" s="45"/>
      <c r="CA39" s="45"/>
      <c r="CB39" s="45"/>
      <c r="CC39" s="45">
        <v>4951</v>
      </c>
      <c r="CD39" s="54">
        <f t="shared" si="10"/>
        <v>5621.6</v>
      </c>
      <c r="CE39" s="45"/>
      <c r="CF39" s="45">
        <v>1411.6</v>
      </c>
      <c r="CG39" s="45">
        <v>0</v>
      </c>
      <c r="CH39" s="45">
        <v>4210</v>
      </c>
      <c r="CI39" s="54">
        <f t="shared" si="11"/>
        <v>5621.6</v>
      </c>
      <c r="CJ39" s="45"/>
      <c r="CK39" s="45">
        <v>1411.6</v>
      </c>
      <c r="CL39" s="45">
        <v>0</v>
      </c>
      <c r="CM39" s="45">
        <v>4210</v>
      </c>
      <c r="CN39" s="54">
        <f t="shared" si="22"/>
        <v>7506.2</v>
      </c>
      <c r="CO39" s="45"/>
      <c r="CP39" s="45">
        <v>909.7</v>
      </c>
      <c r="CQ39" s="45">
        <v>0</v>
      </c>
      <c r="CR39" s="45">
        <v>6596.5</v>
      </c>
      <c r="CS39" s="45">
        <v>12248.4</v>
      </c>
      <c r="CT39" s="45"/>
      <c r="CU39" s="45">
        <v>7438.4</v>
      </c>
      <c r="CV39" s="45"/>
      <c r="CW39" s="45">
        <v>4810</v>
      </c>
      <c r="CX39" s="45">
        <f>SUM(DB39)</f>
        <v>4951</v>
      </c>
      <c r="CY39" s="45" t="s">
        <v>79</v>
      </c>
      <c r="CZ39" s="45"/>
      <c r="DA39" s="45" t="s">
        <v>79</v>
      </c>
      <c r="DB39" s="45">
        <v>4951</v>
      </c>
      <c r="DC39" s="54">
        <f t="shared" si="15"/>
        <v>7506.2</v>
      </c>
      <c r="DD39" s="45"/>
      <c r="DE39" s="45">
        <v>909.7</v>
      </c>
      <c r="DF39" s="45"/>
      <c r="DG39" s="45">
        <v>6596.5</v>
      </c>
      <c r="DH39" s="45">
        <v>12248.4</v>
      </c>
      <c r="DI39" s="45"/>
      <c r="DJ39" s="45">
        <v>7438.4</v>
      </c>
      <c r="DK39" s="45"/>
      <c r="DL39" s="45">
        <v>4810</v>
      </c>
      <c r="DM39" s="45">
        <f>SUM(DQ39)</f>
        <v>4951</v>
      </c>
      <c r="DN39" s="45" t="s">
        <v>79</v>
      </c>
      <c r="DO39" s="45"/>
      <c r="DP39" s="45" t="s">
        <v>79</v>
      </c>
      <c r="DQ39" s="45">
        <v>4951</v>
      </c>
      <c r="DR39" s="55" t="s">
        <v>92</v>
      </c>
      <c r="DS39" s="6"/>
    </row>
    <row r="40" spans="1:123" ht="409.6">
      <c r="A40" s="48" t="s">
        <v>144</v>
      </c>
      <c r="B40" s="49" t="s">
        <v>145</v>
      </c>
      <c r="C40" s="50" t="s">
        <v>87</v>
      </c>
      <c r="D40" s="51" t="s">
        <v>95</v>
      </c>
      <c r="E40" s="51" t="s">
        <v>89</v>
      </c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 t="s">
        <v>146</v>
      </c>
      <c r="AD40" s="51" t="s">
        <v>123</v>
      </c>
      <c r="AE40" s="51" t="s">
        <v>90</v>
      </c>
      <c r="AF40" s="45">
        <v>1479</v>
      </c>
      <c r="AG40" s="45">
        <v>1216.0999999999999</v>
      </c>
      <c r="AH40" s="52"/>
      <c r="AI40" s="52"/>
      <c r="AJ40" s="45">
        <v>0</v>
      </c>
      <c r="AK40" s="45">
        <v>0</v>
      </c>
      <c r="AL40" s="45"/>
      <c r="AM40" s="45"/>
      <c r="AN40" s="45">
        <v>1479</v>
      </c>
      <c r="AO40" s="45">
        <v>1216.1400000000001</v>
      </c>
      <c r="AP40" s="45">
        <v>1650</v>
      </c>
      <c r="AQ40" s="45"/>
      <c r="AR40" s="45"/>
      <c r="AS40" s="45"/>
      <c r="AT40" s="45">
        <v>1650</v>
      </c>
      <c r="AU40" s="45">
        <f>SUM(AY40)</f>
        <v>1852.5</v>
      </c>
      <c r="AV40" s="45"/>
      <c r="AW40" s="45"/>
      <c r="AX40" s="45"/>
      <c r="AY40" s="45">
        <v>1852.5</v>
      </c>
      <c r="AZ40" s="45">
        <f>SUM(BA40:BD40)</f>
        <v>3714.7</v>
      </c>
      <c r="BA40" s="45">
        <v>1709.2</v>
      </c>
      <c r="BB40" s="45"/>
      <c r="BC40" s="45"/>
      <c r="BD40" s="45">
        <v>2005.5</v>
      </c>
      <c r="BE40" s="45">
        <f>SUM(BF40:BI40)</f>
        <v>3714.7</v>
      </c>
      <c r="BF40" s="45">
        <v>1709.2</v>
      </c>
      <c r="BG40" s="45"/>
      <c r="BH40" s="45"/>
      <c r="BI40" s="45">
        <v>2005.5</v>
      </c>
      <c r="BJ40" s="45">
        <v>1479</v>
      </c>
      <c r="BK40" s="53">
        <v>1216.0999999999999</v>
      </c>
      <c r="BL40" s="45"/>
      <c r="BM40" s="45"/>
      <c r="BN40" s="45"/>
      <c r="BO40" s="45"/>
      <c r="BP40" s="45"/>
      <c r="BQ40" s="45"/>
      <c r="BR40" s="45">
        <v>1479</v>
      </c>
      <c r="BS40" s="45">
        <v>1216.1400000000001</v>
      </c>
      <c r="BT40" s="45">
        <f>SUM(BU40:BX40)</f>
        <v>1650</v>
      </c>
      <c r="BU40" s="45"/>
      <c r="BV40" s="45"/>
      <c r="BW40" s="45"/>
      <c r="BX40" s="45">
        <v>1650</v>
      </c>
      <c r="BY40" s="54">
        <f t="shared" si="21"/>
        <v>1852.5</v>
      </c>
      <c r="BZ40" s="45"/>
      <c r="CA40" s="45"/>
      <c r="CB40" s="45"/>
      <c r="CC40" s="45">
        <v>1852.5</v>
      </c>
      <c r="CD40" s="54">
        <f t="shared" si="10"/>
        <v>3714.7</v>
      </c>
      <c r="CE40" s="45">
        <v>1709.2</v>
      </c>
      <c r="CF40" s="45"/>
      <c r="CG40" s="45"/>
      <c r="CH40" s="45">
        <v>2005.5</v>
      </c>
      <c r="CI40" s="54">
        <f t="shared" si="11"/>
        <v>3714.7</v>
      </c>
      <c r="CJ40" s="45">
        <v>1709.2</v>
      </c>
      <c r="CK40" s="45"/>
      <c r="CL40" s="45"/>
      <c r="CM40" s="45">
        <v>2005.5</v>
      </c>
      <c r="CN40" s="54">
        <f t="shared" si="22"/>
        <v>1216.0999999999999</v>
      </c>
      <c r="CO40" s="45"/>
      <c r="CP40" s="45"/>
      <c r="CQ40" s="45"/>
      <c r="CR40" s="45">
        <v>1216.0999999999999</v>
      </c>
      <c r="CS40" s="45">
        <v>1650</v>
      </c>
      <c r="CT40" s="45"/>
      <c r="CU40" s="45"/>
      <c r="CV40" s="45"/>
      <c r="CW40" s="45">
        <v>1650</v>
      </c>
      <c r="CX40" s="45">
        <f>SUM(DB40)</f>
        <v>1852.5</v>
      </c>
      <c r="CY40" s="45" t="s">
        <v>79</v>
      </c>
      <c r="CZ40" s="45" t="s">
        <v>79</v>
      </c>
      <c r="DA40" s="45" t="s">
        <v>79</v>
      </c>
      <c r="DB40" s="45">
        <v>1852.5</v>
      </c>
      <c r="DC40" s="54">
        <f t="shared" si="15"/>
        <v>1216.0999999999999</v>
      </c>
      <c r="DD40" s="45"/>
      <c r="DE40" s="45"/>
      <c r="DF40" s="45"/>
      <c r="DG40" s="45">
        <v>1216.0999999999999</v>
      </c>
      <c r="DH40" s="45">
        <f>SUM(DI40:DL40)</f>
        <v>1650</v>
      </c>
      <c r="DI40" s="45"/>
      <c r="DJ40" s="45"/>
      <c r="DK40" s="45"/>
      <c r="DL40" s="45">
        <v>1650</v>
      </c>
      <c r="DM40" s="45">
        <f>SUM(DQ40)</f>
        <v>1852.5</v>
      </c>
      <c r="DN40" s="45" t="s">
        <v>79</v>
      </c>
      <c r="DO40" s="45" t="s">
        <v>79</v>
      </c>
      <c r="DP40" s="45" t="s">
        <v>79</v>
      </c>
      <c r="DQ40" s="45">
        <v>1852.5</v>
      </c>
      <c r="DR40" s="55" t="s">
        <v>147</v>
      </c>
      <c r="DS40" s="6"/>
    </row>
    <row r="41" spans="1:123" ht="85.2" customHeight="1">
      <c r="A41" s="48" t="s">
        <v>149</v>
      </c>
      <c r="B41" s="49" t="s">
        <v>150</v>
      </c>
      <c r="C41" s="50" t="s">
        <v>87</v>
      </c>
      <c r="D41" s="51" t="s">
        <v>95</v>
      </c>
      <c r="E41" s="51" t="s">
        <v>89</v>
      </c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 t="s">
        <v>103</v>
      </c>
      <c r="AD41" s="51" t="s">
        <v>104</v>
      </c>
      <c r="AE41" s="51" t="s">
        <v>111</v>
      </c>
      <c r="AF41" s="45">
        <v>60</v>
      </c>
      <c r="AG41" s="45">
        <v>0</v>
      </c>
      <c r="AH41" s="52"/>
      <c r="AI41" s="52"/>
      <c r="AJ41" s="45">
        <v>0</v>
      </c>
      <c r="AK41" s="45">
        <v>0</v>
      </c>
      <c r="AL41" s="45"/>
      <c r="AM41" s="45"/>
      <c r="AN41" s="45">
        <v>60</v>
      </c>
      <c r="AO41" s="45">
        <v>0</v>
      </c>
      <c r="AP41" s="45">
        <v>60</v>
      </c>
      <c r="AQ41" s="45"/>
      <c r="AR41" s="45"/>
      <c r="AS41" s="45"/>
      <c r="AT41" s="45">
        <v>60</v>
      </c>
      <c r="AU41" s="45">
        <v>60</v>
      </c>
      <c r="AV41" s="45"/>
      <c r="AW41" s="45"/>
      <c r="AX41" s="45"/>
      <c r="AY41" s="45">
        <v>60</v>
      </c>
      <c r="AZ41" s="45">
        <v>60</v>
      </c>
      <c r="BA41" s="45"/>
      <c r="BB41" s="45"/>
      <c r="BC41" s="45"/>
      <c r="BD41" s="45">
        <v>60</v>
      </c>
      <c r="BE41" s="45">
        <v>60</v>
      </c>
      <c r="BF41" s="45"/>
      <c r="BG41" s="45"/>
      <c r="BH41" s="45"/>
      <c r="BI41" s="45">
        <v>60</v>
      </c>
      <c r="BJ41" s="45">
        <v>60</v>
      </c>
      <c r="BK41" s="53">
        <v>0</v>
      </c>
      <c r="BL41" s="45"/>
      <c r="BM41" s="45"/>
      <c r="BN41" s="45">
        <v>0</v>
      </c>
      <c r="BO41" s="45">
        <v>0</v>
      </c>
      <c r="BP41" s="45"/>
      <c r="BQ41" s="45"/>
      <c r="BR41" s="45">
        <v>60</v>
      </c>
      <c r="BS41" s="45">
        <v>0</v>
      </c>
      <c r="BT41" s="45">
        <f>SUM(BU41:BX41)</f>
        <v>60</v>
      </c>
      <c r="BU41" s="45"/>
      <c r="BV41" s="45"/>
      <c r="BW41" s="45"/>
      <c r="BX41" s="45">
        <v>60</v>
      </c>
      <c r="BY41" s="54">
        <f t="shared" si="21"/>
        <v>60</v>
      </c>
      <c r="BZ41" s="45"/>
      <c r="CA41" s="45"/>
      <c r="CB41" s="45"/>
      <c r="CC41" s="45">
        <v>60</v>
      </c>
      <c r="CD41" s="54">
        <f t="shared" si="10"/>
        <v>60</v>
      </c>
      <c r="CE41" s="45"/>
      <c r="CF41" s="45"/>
      <c r="CG41" s="45"/>
      <c r="CH41" s="45">
        <v>60</v>
      </c>
      <c r="CI41" s="54">
        <f t="shared" si="11"/>
        <v>60</v>
      </c>
      <c r="CJ41" s="45"/>
      <c r="CK41" s="45"/>
      <c r="CL41" s="45"/>
      <c r="CM41" s="45">
        <v>60</v>
      </c>
      <c r="CN41" s="54">
        <f t="shared" si="22"/>
        <v>0</v>
      </c>
      <c r="CO41" s="45"/>
      <c r="CP41" s="45"/>
      <c r="CQ41" s="45"/>
      <c r="CR41" s="45"/>
      <c r="CS41" s="45">
        <v>60</v>
      </c>
      <c r="CT41" s="45" t="s">
        <v>79</v>
      </c>
      <c r="CU41" s="45" t="s">
        <v>79</v>
      </c>
      <c r="CV41" s="45" t="s">
        <v>79</v>
      </c>
      <c r="CW41" s="45">
        <v>60</v>
      </c>
      <c r="CX41" s="45">
        <v>60</v>
      </c>
      <c r="CY41" s="45" t="s">
        <v>79</v>
      </c>
      <c r="CZ41" s="45" t="s">
        <v>79</v>
      </c>
      <c r="DA41" s="45" t="s">
        <v>79</v>
      </c>
      <c r="DB41" s="45">
        <v>60</v>
      </c>
      <c r="DC41" s="54">
        <f t="shared" si="15"/>
        <v>0</v>
      </c>
      <c r="DD41" s="45"/>
      <c r="DE41" s="45"/>
      <c r="DF41" s="45"/>
      <c r="DG41" s="45"/>
      <c r="DH41" s="45">
        <f t="shared" ref="DH41" si="23">SUM(DI41:DL41)</f>
        <v>60</v>
      </c>
      <c r="DI41" s="45"/>
      <c r="DJ41" s="45"/>
      <c r="DK41" s="45"/>
      <c r="DL41" s="45">
        <v>60</v>
      </c>
      <c r="DM41" s="45">
        <v>60</v>
      </c>
      <c r="DN41" s="45" t="s">
        <v>79</v>
      </c>
      <c r="DO41" s="45" t="s">
        <v>79</v>
      </c>
      <c r="DP41" s="45" t="s">
        <v>79</v>
      </c>
      <c r="DQ41" s="45">
        <v>60</v>
      </c>
      <c r="DR41" s="55" t="s">
        <v>148</v>
      </c>
      <c r="DS41" s="6"/>
    </row>
    <row r="42" spans="1:123" ht="356.4">
      <c r="A42" s="48" t="s">
        <v>151</v>
      </c>
      <c r="B42" s="49" t="s">
        <v>152</v>
      </c>
      <c r="C42" s="50" t="s">
        <v>153</v>
      </c>
      <c r="D42" s="51" t="s">
        <v>154</v>
      </c>
      <c r="E42" s="51" t="s">
        <v>155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 t="s">
        <v>109</v>
      </c>
      <c r="AD42" s="51" t="s">
        <v>110</v>
      </c>
      <c r="AE42" s="51" t="s">
        <v>90</v>
      </c>
      <c r="AF42" s="45">
        <v>1284.3</v>
      </c>
      <c r="AG42" s="45">
        <v>1248.2</v>
      </c>
      <c r="AH42" s="52"/>
      <c r="AI42" s="52"/>
      <c r="AJ42" s="45">
        <v>236</v>
      </c>
      <c r="AK42" s="45">
        <v>236</v>
      </c>
      <c r="AL42" s="45"/>
      <c r="AM42" s="45"/>
      <c r="AN42" s="45">
        <v>1048.3</v>
      </c>
      <c r="AO42" s="45">
        <v>1012.2</v>
      </c>
      <c r="AP42" s="45">
        <v>1209.7</v>
      </c>
      <c r="AQ42" s="45" t="s">
        <v>79</v>
      </c>
      <c r="AR42" s="45"/>
      <c r="AS42" s="45" t="s">
        <v>79</v>
      </c>
      <c r="AT42" s="45">
        <v>1209.7</v>
      </c>
      <c r="AU42" s="45">
        <f>SUM(AY42)</f>
        <v>1224</v>
      </c>
      <c r="AV42" s="45"/>
      <c r="AW42" s="45"/>
      <c r="AX42" s="45"/>
      <c r="AY42" s="45">
        <v>1224</v>
      </c>
      <c r="AZ42" s="45">
        <f>SUM(BD42)</f>
        <v>1264</v>
      </c>
      <c r="BA42" s="45"/>
      <c r="BB42" s="45"/>
      <c r="BC42" s="45"/>
      <c r="BD42" s="45">
        <v>1264</v>
      </c>
      <c r="BE42" s="45">
        <f>SUM(BI42)</f>
        <v>1264</v>
      </c>
      <c r="BF42" s="45"/>
      <c r="BG42" s="45"/>
      <c r="BH42" s="45"/>
      <c r="BI42" s="45">
        <v>1264</v>
      </c>
      <c r="BJ42" s="45">
        <f>SUM(BN42+BR42)</f>
        <v>1218.3</v>
      </c>
      <c r="BK42" s="53">
        <f>SUM(BO42+BS42)</f>
        <v>1188.2</v>
      </c>
      <c r="BL42" s="45"/>
      <c r="BM42" s="45"/>
      <c r="BN42" s="45">
        <v>236</v>
      </c>
      <c r="BO42" s="45">
        <v>236</v>
      </c>
      <c r="BP42" s="45"/>
      <c r="BQ42" s="45"/>
      <c r="BR42" s="45">
        <v>982.3</v>
      </c>
      <c r="BS42" s="45">
        <v>952.2</v>
      </c>
      <c r="BT42" s="45">
        <f>SUM(BU42:BX42)</f>
        <v>1139.7</v>
      </c>
      <c r="BU42" s="45"/>
      <c r="BV42" s="45"/>
      <c r="BW42" s="45"/>
      <c r="BX42" s="45">
        <v>1139.7</v>
      </c>
      <c r="BY42" s="54">
        <f t="shared" si="21"/>
        <v>1158</v>
      </c>
      <c r="BZ42" s="45"/>
      <c r="CA42" s="45"/>
      <c r="CB42" s="45"/>
      <c r="CC42" s="45">
        <v>1158</v>
      </c>
      <c r="CD42" s="54">
        <f t="shared" si="10"/>
        <v>1198</v>
      </c>
      <c r="CE42" s="45"/>
      <c r="CF42" s="45"/>
      <c r="CG42" s="45"/>
      <c r="CH42" s="45">
        <v>1198</v>
      </c>
      <c r="CI42" s="54">
        <f t="shared" si="11"/>
        <v>1198</v>
      </c>
      <c r="CJ42" s="45"/>
      <c r="CK42" s="45"/>
      <c r="CL42" s="45"/>
      <c r="CM42" s="45">
        <v>1198</v>
      </c>
      <c r="CN42" s="54">
        <f t="shared" si="22"/>
        <v>1248.2</v>
      </c>
      <c r="CO42" s="45"/>
      <c r="CP42" s="45">
        <v>236</v>
      </c>
      <c r="CQ42" s="45"/>
      <c r="CR42" s="45">
        <v>1012.2</v>
      </c>
      <c r="CS42" s="45">
        <v>1209.7</v>
      </c>
      <c r="CT42" s="45"/>
      <c r="CU42" s="45"/>
      <c r="CV42" s="45"/>
      <c r="CW42" s="45">
        <v>1209.7</v>
      </c>
      <c r="CX42" s="45">
        <f>SUM(DB42)</f>
        <v>1224</v>
      </c>
      <c r="CY42" s="45" t="s">
        <v>79</v>
      </c>
      <c r="CZ42" s="45"/>
      <c r="DA42" s="45" t="s">
        <v>79</v>
      </c>
      <c r="DB42" s="45">
        <v>1224</v>
      </c>
      <c r="DC42" s="54">
        <f t="shared" si="15"/>
        <v>1188.3</v>
      </c>
      <c r="DD42" s="45"/>
      <c r="DE42" s="45">
        <v>236</v>
      </c>
      <c r="DF42" s="45"/>
      <c r="DG42" s="45">
        <v>952.3</v>
      </c>
      <c r="DH42" s="45">
        <f>SUM(DI42:DL42)</f>
        <v>1139.7</v>
      </c>
      <c r="DI42" s="45"/>
      <c r="DJ42" s="45"/>
      <c r="DK42" s="45"/>
      <c r="DL42" s="45">
        <v>1139.7</v>
      </c>
      <c r="DM42" s="45">
        <f>SUM(DQ42)</f>
        <v>1158</v>
      </c>
      <c r="DN42" s="45" t="s">
        <v>79</v>
      </c>
      <c r="DO42" s="45"/>
      <c r="DP42" s="45" t="s">
        <v>79</v>
      </c>
      <c r="DQ42" s="45">
        <v>1158</v>
      </c>
      <c r="DR42" s="55" t="s">
        <v>147</v>
      </c>
      <c r="DS42" s="6"/>
    </row>
    <row r="43" spans="1:123" ht="127.8" customHeight="1">
      <c r="A43" s="58" t="s">
        <v>156</v>
      </c>
      <c r="B43" s="59" t="s">
        <v>157</v>
      </c>
      <c r="C43" s="60" t="s">
        <v>78</v>
      </c>
      <c r="D43" s="60" t="s">
        <v>78</v>
      </c>
      <c r="E43" s="60" t="s">
        <v>78</v>
      </c>
      <c r="F43" s="60" t="s">
        <v>78</v>
      </c>
      <c r="G43" s="60" t="s">
        <v>78</v>
      </c>
      <c r="H43" s="60" t="s">
        <v>78</v>
      </c>
      <c r="I43" s="60" t="s">
        <v>78</v>
      </c>
      <c r="J43" s="60" t="s">
        <v>78</v>
      </c>
      <c r="K43" s="60" t="s">
        <v>78</v>
      </c>
      <c r="L43" s="60" t="s">
        <v>78</v>
      </c>
      <c r="M43" s="60" t="s">
        <v>78</v>
      </c>
      <c r="N43" s="60" t="s">
        <v>78</v>
      </c>
      <c r="O43" s="60" t="s">
        <v>78</v>
      </c>
      <c r="P43" s="60" t="s">
        <v>78</v>
      </c>
      <c r="Q43" s="60" t="s">
        <v>78</v>
      </c>
      <c r="R43" s="60" t="s">
        <v>78</v>
      </c>
      <c r="S43" s="60" t="s">
        <v>78</v>
      </c>
      <c r="T43" s="60" t="s">
        <v>78</v>
      </c>
      <c r="U43" s="60" t="s">
        <v>78</v>
      </c>
      <c r="V43" s="60" t="s">
        <v>78</v>
      </c>
      <c r="W43" s="60" t="s">
        <v>78</v>
      </c>
      <c r="X43" s="60" t="s">
        <v>78</v>
      </c>
      <c r="Y43" s="60" t="s">
        <v>78</v>
      </c>
      <c r="Z43" s="60" t="s">
        <v>78</v>
      </c>
      <c r="AA43" s="60" t="s">
        <v>78</v>
      </c>
      <c r="AB43" s="60" t="s">
        <v>78</v>
      </c>
      <c r="AC43" s="60" t="s">
        <v>78</v>
      </c>
      <c r="AD43" s="60" t="s">
        <v>78</v>
      </c>
      <c r="AE43" s="60" t="s">
        <v>78</v>
      </c>
      <c r="AF43" s="61">
        <f>SUM(AF44:AF47)</f>
        <v>16479.5</v>
      </c>
      <c r="AG43" s="61">
        <f>SUM(AG44:AG47)</f>
        <v>14931.8</v>
      </c>
      <c r="AH43" s="62"/>
      <c r="AI43" s="62"/>
      <c r="AJ43" s="61"/>
      <c r="AK43" s="61"/>
      <c r="AL43" s="61"/>
      <c r="AM43" s="61"/>
      <c r="AN43" s="61">
        <f>SUM(AN44:AN47)</f>
        <v>16479.5</v>
      </c>
      <c r="AO43" s="61">
        <f>SUM(AO44:AO47)</f>
        <v>14931.8</v>
      </c>
      <c r="AP43" s="61">
        <f>SUM(AQ43:AT43)</f>
        <v>15561.300000000001</v>
      </c>
      <c r="AQ43" s="61">
        <v>205.2</v>
      </c>
      <c r="AR43" s="61"/>
      <c r="AS43" s="61"/>
      <c r="AT43" s="61">
        <f>SUM(AT44:AT47)</f>
        <v>15356.1</v>
      </c>
      <c r="AU43" s="61">
        <f>SUM(AV43:AY43)</f>
        <v>14728.9</v>
      </c>
      <c r="AV43" s="61">
        <f>SUM(AV44)</f>
        <v>208.6</v>
      </c>
      <c r="AW43" s="61"/>
      <c r="AX43" s="61"/>
      <c r="AY43" s="61">
        <v>14520.3</v>
      </c>
      <c r="AZ43" s="61">
        <f>SUM(BA43:BD43)</f>
        <v>15455.1</v>
      </c>
      <c r="BA43" s="61">
        <f>SUM(BA44:BA47)</f>
        <v>219.5</v>
      </c>
      <c r="BB43" s="61">
        <f t="shared" ref="BB43" si="24">SUM(BB44:BB47)</f>
        <v>0</v>
      </c>
      <c r="BC43" s="61"/>
      <c r="BD43" s="61">
        <f>SUM(BD44:BD47)</f>
        <v>15235.6</v>
      </c>
      <c r="BE43" s="61">
        <f>SUM(BF43:BI43)</f>
        <v>15455.1</v>
      </c>
      <c r="BF43" s="61">
        <f>SUM(BF44:BF47)</f>
        <v>219.5</v>
      </c>
      <c r="BG43" s="61">
        <f t="shared" ref="BG43" si="25">SUM(BG44:BG47)</f>
        <v>0</v>
      </c>
      <c r="BH43" s="61"/>
      <c r="BI43" s="61">
        <f>SUM(BI44:BI47)</f>
        <v>15235.6</v>
      </c>
      <c r="BJ43" s="42">
        <f>SUM(BJ44:BJ47)</f>
        <v>16159.5</v>
      </c>
      <c r="BK43" s="44">
        <f>SUM(BK44:BK47)</f>
        <v>14615.7</v>
      </c>
      <c r="BL43" s="42"/>
      <c r="BM43" s="42"/>
      <c r="BN43" s="42">
        <v>0</v>
      </c>
      <c r="BO43" s="42">
        <v>0</v>
      </c>
      <c r="BP43" s="42"/>
      <c r="BQ43" s="42"/>
      <c r="BR43" s="42">
        <f>SUM(BR44:BR47)</f>
        <v>16159.5</v>
      </c>
      <c r="BS43" s="42">
        <f>SUM(BS44:BS47)</f>
        <v>14615.7</v>
      </c>
      <c r="BT43" s="61">
        <f>SUM(BX43)</f>
        <v>15228.1</v>
      </c>
      <c r="BU43" s="61">
        <f>SUM(BU44:BU48)</f>
        <v>205.2</v>
      </c>
      <c r="BV43" s="61"/>
      <c r="BW43" s="61"/>
      <c r="BX43" s="61">
        <f>SUM(BX44:BX47)</f>
        <v>15228.1</v>
      </c>
      <c r="BY43" s="63">
        <f t="shared" si="21"/>
        <v>14628.9</v>
      </c>
      <c r="BZ43" s="61">
        <f>SUM(BZ44:BZ48)</f>
        <v>208.6</v>
      </c>
      <c r="CA43" s="61"/>
      <c r="CB43" s="61"/>
      <c r="CC43" s="61">
        <f>SUM(CC44:CC47)</f>
        <v>14420.3</v>
      </c>
      <c r="CD43" s="63">
        <f t="shared" si="10"/>
        <v>15355.1</v>
      </c>
      <c r="CE43" s="61">
        <f>SUM(CE44:CE48)</f>
        <v>219.5</v>
      </c>
      <c r="CF43" s="61"/>
      <c r="CG43" s="61"/>
      <c r="CH43" s="61">
        <f>SUM(CH44:CH47)</f>
        <v>15135.6</v>
      </c>
      <c r="CI43" s="63">
        <f t="shared" si="11"/>
        <v>15355.1</v>
      </c>
      <c r="CJ43" s="61">
        <f>SUM(CJ44:CJ48)</f>
        <v>219.5</v>
      </c>
      <c r="CK43" s="61"/>
      <c r="CL43" s="61"/>
      <c r="CM43" s="61">
        <f>SUM(CM44:CM47)</f>
        <v>15135.6</v>
      </c>
      <c r="CN43" s="63">
        <f t="shared" si="22"/>
        <v>14931.8</v>
      </c>
      <c r="CO43" s="61"/>
      <c r="CP43" s="61"/>
      <c r="CQ43" s="61"/>
      <c r="CR43" s="61">
        <f>SUM(CR44:CR47)</f>
        <v>14931.8</v>
      </c>
      <c r="CS43" s="61">
        <f>SUM(CW43)</f>
        <v>15356</v>
      </c>
      <c r="CT43" s="61"/>
      <c r="CU43" s="61"/>
      <c r="CV43" s="61"/>
      <c r="CW43" s="61">
        <f>SUM(CW44:CW47)</f>
        <v>15356</v>
      </c>
      <c r="CX43" s="61">
        <f>SUM(DB43)</f>
        <v>14520.3</v>
      </c>
      <c r="CY43" s="61"/>
      <c r="CZ43" s="61"/>
      <c r="DA43" s="61"/>
      <c r="DB43" s="61">
        <f>SUM(DB44:DB47)</f>
        <v>14520.3</v>
      </c>
      <c r="DC43" s="63">
        <f t="shared" si="15"/>
        <v>14615.8</v>
      </c>
      <c r="DD43" s="61"/>
      <c r="DE43" s="61"/>
      <c r="DF43" s="61"/>
      <c r="DG43" s="61">
        <f>SUM(DG44:DG47)</f>
        <v>14615.8</v>
      </c>
      <c r="DH43" s="64">
        <f>SUM(DI43:DL43)</f>
        <v>15228</v>
      </c>
      <c r="DI43" s="61"/>
      <c r="DJ43" s="61"/>
      <c r="DK43" s="61"/>
      <c r="DL43" s="61">
        <f>SUM(DL44:DL47)</f>
        <v>15228</v>
      </c>
      <c r="DM43" s="61">
        <f>SUM(DQ43)</f>
        <v>14420.3</v>
      </c>
      <c r="DN43" s="61"/>
      <c r="DO43" s="61"/>
      <c r="DP43" s="61"/>
      <c r="DQ43" s="61">
        <f>SUM(DQ44:DQ47)</f>
        <v>14420.3</v>
      </c>
      <c r="DR43" s="47" t="s">
        <v>80</v>
      </c>
      <c r="DS43" s="6"/>
    </row>
    <row r="44" spans="1:123" ht="92.4" customHeight="1">
      <c r="A44" s="48" t="s">
        <v>158</v>
      </c>
      <c r="B44" s="49" t="s">
        <v>159</v>
      </c>
      <c r="C44" s="50" t="s">
        <v>87</v>
      </c>
      <c r="D44" s="51" t="s">
        <v>95</v>
      </c>
      <c r="E44" s="51" t="s">
        <v>89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 t="s">
        <v>34</v>
      </c>
      <c r="AD44" s="51" t="s">
        <v>90</v>
      </c>
      <c r="AE44" s="51" t="s">
        <v>91</v>
      </c>
      <c r="AF44" s="45">
        <v>6658.7</v>
      </c>
      <c r="AG44" s="45">
        <v>5723.4</v>
      </c>
      <c r="AH44" s="52"/>
      <c r="AI44" s="52"/>
      <c r="AJ44" s="42"/>
      <c r="AK44" s="42"/>
      <c r="AL44" s="45"/>
      <c r="AM44" s="45"/>
      <c r="AN44" s="45">
        <v>6658.7</v>
      </c>
      <c r="AO44" s="45">
        <v>5723.4</v>
      </c>
      <c r="AP44" s="45">
        <f>SUM(AQ44:AT44)</f>
        <v>4114.12</v>
      </c>
      <c r="AQ44" s="45">
        <v>205.22</v>
      </c>
      <c r="AR44" s="45"/>
      <c r="AS44" s="45"/>
      <c r="AT44" s="45">
        <v>3908.9</v>
      </c>
      <c r="AU44" s="45">
        <f>SUM(AV44+AY44)</f>
        <v>2924.9</v>
      </c>
      <c r="AV44" s="45">
        <v>208.6</v>
      </c>
      <c r="AW44" s="45"/>
      <c r="AX44" s="45"/>
      <c r="AY44" s="45">
        <v>2716.3</v>
      </c>
      <c r="AZ44" s="45">
        <f>SUM(BA44:BD44)</f>
        <v>3315.1</v>
      </c>
      <c r="BA44" s="45">
        <v>219.5</v>
      </c>
      <c r="BB44" s="45"/>
      <c r="BC44" s="45"/>
      <c r="BD44" s="45">
        <v>3095.6</v>
      </c>
      <c r="BE44" s="45">
        <f>SUM(BF44:BI44)</f>
        <v>3315.1</v>
      </c>
      <c r="BF44" s="45">
        <v>219.5</v>
      </c>
      <c r="BG44" s="45"/>
      <c r="BH44" s="45"/>
      <c r="BI44" s="45">
        <v>3095.6</v>
      </c>
      <c r="BJ44" s="45">
        <f>SUM(BN44+BR44)</f>
        <v>6338.7</v>
      </c>
      <c r="BK44" s="53">
        <f>SUM(BO44+BS44)</f>
        <v>5407.3</v>
      </c>
      <c r="BL44" s="45"/>
      <c r="BM44" s="45"/>
      <c r="BN44" s="42"/>
      <c r="BO44" s="42"/>
      <c r="BP44" s="45"/>
      <c r="BQ44" s="45"/>
      <c r="BR44" s="45">
        <v>6338.7</v>
      </c>
      <c r="BS44" s="45">
        <v>5407.3</v>
      </c>
      <c r="BT44" s="45">
        <f>SUM(BU44:BX44)</f>
        <v>3986.1</v>
      </c>
      <c r="BU44" s="45">
        <v>205.2</v>
      </c>
      <c r="BV44" s="45">
        <v>0</v>
      </c>
      <c r="BW44" s="45">
        <v>0</v>
      </c>
      <c r="BX44" s="45">
        <v>3780.9</v>
      </c>
      <c r="BY44" s="54">
        <f t="shared" si="21"/>
        <v>2824.9</v>
      </c>
      <c r="BZ44" s="45">
        <v>208.6</v>
      </c>
      <c r="CA44" s="45">
        <v>0</v>
      </c>
      <c r="CB44" s="45">
        <v>0</v>
      </c>
      <c r="CC44" s="45">
        <v>2616.3000000000002</v>
      </c>
      <c r="CD44" s="54">
        <f t="shared" si="10"/>
        <v>3215.1</v>
      </c>
      <c r="CE44" s="45">
        <v>219.5</v>
      </c>
      <c r="CF44" s="45">
        <v>0</v>
      </c>
      <c r="CG44" s="45">
        <v>0</v>
      </c>
      <c r="CH44" s="45">
        <v>2995.6</v>
      </c>
      <c r="CI44" s="54">
        <f t="shared" si="11"/>
        <v>3215.1</v>
      </c>
      <c r="CJ44" s="45">
        <v>219.5</v>
      </c>
      <c r="CK44" s="45">
        <v>0</v>
      </c>
      <c r="CL44" s="45">
        <v>0</v>
      </c>
      <c r="CM44" s="45">
        <v>2995.6</v>
      </c>
      <c r="CN44" s="54">
        <f t="shared" si="22"/>
        <v>5723.4</v>
      </c>
      <c r="CO44" s="45"/>
      <c r="CP44" s="45">
        <v>0</v>
      </c>
      <c r="CQ44" s="45">
        <v>0</v>
      </c>
      <c r="CR44" s="45">
        <v>5723.4</v>
      </c>
      <c r="CS44" s="45">
        <v>4114.1000000000004</v>
      </c>
      <c r="CT44" s="45">
        <v>205.22</v>
      </c>
      <c r="CU44" s="45"/>
      <c r="CV44" s="45"/>
      <c r="CW44" s="45">
        <v>3908.9</v>
      </c>
      <c r="CX44" s="45">
        <f>SUM(CY44+DB44)</f>
        <v>2716.3</v>
      </c>
      <c r="CY44" s="45"/>
      <c r="CZ44" s="45"/>
      <c r="DA44" s="45"/>
      <c r="DB44" s="45">
        <v>2716.3</v>
      </c>
      <c r="DC44" s="54">
        <f t="shared" si="15"/>
        <v>5407.4</v>
      </c>
      <c r="DD44" s="45"/>
      <c r="DE44" s="45">
        <v>0</v>
      </c>
      <c r="DF44" s="45">
        <v>0</v>
      </c>
      <c r="DG44" s="45">
        <v>5407.4</v>
      </c>
      <c r="DH44" s="45">
        <f>SUM(DI44:DL44)</f>
        <v>3780.9</v>
      </c>
      <c r="DI44" s="45"/>
      <c r="DJ44" s="45"/>
      <c r="DK44" s="45"/>
      <c r="DL44" s="45">
        <v>3780.9</v>
      </c>
      <c r="DM44" s="45">
        <f>SUM(DN44+DQ44)</f>
        <v>2616.3000000000002</v>
      </c>
      <c r="DN44" s="45"/>
      <c r="DO44" s="45"/>
      <c r="DP44" s="45"/>
      <c r="DQ44" s="45">
        <v>2616.3000000000002</v>
      </c>
      <c r="DR44" s="55" t="s">
        <v>147</v>
      </c>
      <c r="DS44" s="6"/>
    </row>
    <row r="45" spans="1:123" ht="90" customHeight="1">
      <c r="A45" s="48" t="s">
        <v>160</v>
      </c>
      <c r="B45" s="49" t="s">
        <v>161</v>
      </c>
      <c r="C45" s="50" t="s">
        <v>87</v>
      </c>
      <c r="D45" s="51" t="s">
        <v>95</v>
      </c>
      <c r="E45" s="51" t="s">
        <v>89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 t="s">
        <v>34</v>
      </c>
      <c r="AD45" s="51" t="s">
        <v>90</v>
      </c>
      <c r="AE45" s="51" t="s">
        <v>91</v>
      </c>
      <c r="AF45" s="45">
        <v>9347.6</v>
      </c>
      <c r="AG45" s="45">
        <v>8758.9</v>
      </c>
      <c r="AH45" s="52"/>
      <c r="AI45" s="52"/>
      <c r="AJ45" s="42"/>
      <c r="AK45" s="42"/>
      <c r="AL45" s="45"/>
      <c r="AM45" s="45"/>
      <c r="AN45" s="45">
        <v>9347.6</v>
      </c>
      <c r="AO45" s="45">
        <v>8758.9</v>
      </c>
      <c r="AP45" s="45">
        <v>11387.2</v>
      </c>
      <c r="AQ45" s="45"/>
      <c r="AR45" s="45"/>
      <c r="AS45" s="45"/>
      <c r="AT45" s="45">
        <v>11387.2</v>
      </c>
      <c r="AU45" s="45">
        <f>SUM(AY45)</f>
        <v>11744</v>
      </c>
      <c r="AV45" s="45"/>
      <c r="AW45" s="45"/>
      <c r="AX45" s="45"/>
      <c r="AY45" s="45">
        <v>11744</v>
      </c>
      <c r="AZ45" s="45">
        <f>SUM(BD45)</f>
        <v>12110</v>
      </c>
      <c r="BA45" s="45"/>
      <c r="BB45" s="45"/>
      <c r="BC45" s="45"/>
      <c r="BD45" s="45">
        <v>12110</v>
      </c>
      <c r="BE45" s="45">
        <f>SUM(BI45)</f>
        <v>12110</v>
      </c>
      <c r="BF45" s="45"/>
      <c r="BG45" s="45"/>
      <c r="BH45" s="45"/>
      <c r="BI45" s="45">
        <v>12110</v>
      </c>
      <c r="BJ45" s="45">
        <v>9347.6</v>
      </c>
      <c r="BK45" s="53">
        <v>8758.9</v>
      </c>
      <c r="BL45" s="45"/>
      <c r="BM45" s="45"/>
      <c r="BN45" s="42"/>
      <c r="BO45" s="42"/>
      <c r="BP45" s="45"/>
      <c r="BQ45" s="45"/>
      <c r="BR45" s="45">
        <v>9347.6</v>
      </c>
      <c r="BS45" s="45">
        <v>8758.9</v>
      </c>
      <c r="BT45" s="45">
        <v>11387.2</v>
      </c>
      <c r="BU45" s="45"/>
      <c r="BV45" s="45"/>
      <c r="BW45" s="45"/>
      <c r="BX45" s="45">
        <v>11387.2</v>
      </c>
      <c r="BY45" s="54">
        <f t="shared" ref="BY45:BY47" si="26">SUM(BZ45:CC45)</f>
        <v>11744</v>
      </c>
      <c r="BZ45" s="45"/>
      <c r="CA45" s="45"/>
      <c r="CB45" s="45"/>
      <c r="CC45" s="45">
        <v>11744</v>
      </c>
      <c r="CD45" s="54">
        <f t="shared" ref="CD45" si="27">SUM(CE45:CH45)</f>
        <v>12110</v>
      </c>
      <c r="CE45" s="45"/>
      <c r="CF45" s="45"/>
      <c r="CG45" s="45"/>
      <c r="CH45" s="45">
        <v>12110</v>
      </c>
      <c r="CI45" s="54">
        <f t="shared" ref="CI45" si="28">SUM(CJ45:CM45)</f>
        <v>12110</v>
      </c>
      <c r="CJ45" s="45"/>
      <c r="CK45" s="45"/>
      <c r="CL45" s="45"/>
      <c r="CM45" s="45">
        <v>12110</v>
      </c>
      <c r="CN45" s="54">
        <f t="shared" ref="CN45:CN46" si="29">SUM(CO45:CR45)</f>
        <v>8758.9</v>
      </c>
      <c r="CO45" s="45"/>
      <c r="CP45" s="45"/>
      <c r="CQ45" s="45"/>
      <c r="CR45" s="45">
        <v>8758.9</v>
      </c>
      <c r="CS45" s="45">
        <v>11387.2</v>
      </c>
      <c r="CT45" s="45"/>
      <c r="CU45" s="45"/>
      <c r="CV45" s="45"/>
      <c r="CW45" s="45">
        <v>11387.1</v>
      </c>
      <c r="CX45" s="45">
        <f>SUM(DB45)</f>
        <v>11744</v>
      </c>
      <c r="CY45" s="45"/>
      <c r="CZ45" s="45"/>
      <c r="DA45" s="45"/>
      <c r="DB45" s="45">
        <v>11744</v>
      </c>
      <c r="DC45" s="54">
        <f t="shared" ref="DC45:DC47" si="30">SUM(DD45:DG45)</f>
        <v>8758.9</v>
      </c>
      <c r="DD45" s="45"/>
      <c r="DE45" s="45"/>
      <c r="DF45" s="45"/>
      <c r="DG45" s="45">
        <v>8758.9</v>
      </c>
      <c r="DH45" s="45">
        <f>SUM(DI45:DL45)</f>
        <v>11387.1</v>
      </c>
      <c r="DI45" s="45"/>
      <c r="DJ45" s="45"/>
      <c r="DK45" s="45"/>
      <c r="DL45" s="45">
        <v>11387.1</v>
      </c>
      <c r="DM45" s="45">
        <f>SUM(DQ45)</f>
        <v>11744</v>
      </c>
      <c r="DN45" s="45"/>
      <c r="DO45" s="45"/>
      <c r="DP45" s="45"/>
      <c r="DQ45" s="45">
        <v>11744</v>
      </c>
      <c r="DR45" s="55" t="s">
        <v>147</v>
      </c>
      <c r="DS45" s="6"/>
    </row>
    <row r="46" spans="1:123" ht="94.8" customHeight="1">
      <c r="A46" s="48" t="s">
        <v>162</v>
      </c>
      <c r="B46" s="49" t="s">
        <v>163</v>
      </c>
      <c r="C46" s="50" t="s">
        <v>87</v>
      </c>
      <c r="D46" s="51" t="s">
        <v>95</v>
      </c>
      <c r="E46" s="51" t="s">
        <v>89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 t="s">
        <v>164</v>
      </c>
      <c r="AD46" s="51" t="s">
        <v>90</v>
      </c>
      <c r="AE46" s="51" t="s">
        <v>132</v>
      </c>
      <c r="AF46" s="45">
        <v>413.2</v>
      </c>
      <c r="AG46" s="45">
        <v>412.9</v>
      </c>
      <c r="AH46" s="52"/>
      <c r="AI46" s="52"/>
      <c r="AJ46" s="42"/>
      <c r="AK46" s="42"/>
      <c r="AL46" s="45"/>
      <c r="AM46" s="45"/>
      <c r="AN46" s="45">
        <v>413.2</v>
      </c>
      <c r="AO46" s="45">
        <v>412.9</v>
      </c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>
        <v>413.2</v>
      </c>
      <c r="BK46" s="53">
        <v>412.9</v>
      </c>
      <c r="BL46" s="45"/>
      <c r="BM46" s="45"/>
      <c r="BN46" s="42"/>
      <c r="BO46" s="42"/>
      <c r="BP46" s="45"/>
      <c r="BQ46" s="45"/>
      <c r="BR46" s="45">
        <v>413.2</v>
      </c>
      <c r="BS46" s="45">
        <v>412.9</v>
      </c>
      <c r="BT46" s="45"/>
      <c r="BU46" s="45"/>
      <c r="BV46" s="45"/>
      <c r="BW46" s="45"/>
      <c r="BX46" s="45"/>
      <c r="BY46" s="54"/>
      <c r="BZ46" s="45"/>
      <c r="CA46" s="45"/>
      <c r="CB46" s="45"/>
      <c r="CC46" s="45"/>
      <c r="CD46" s="54"/>
      <c r="CE46" s="45"/>
      <c r="CF46" s="45"/>
      <c r="CG46" s="45"/>
      <c r="CH46" s="45"/>
      <c r="CI46" s="54"/>
      <c r="CJ46" s="45"/>
      <c r="CK46" s="45"/>
      <c r="CL46" s="45"/>
      <c r="CM46" s="45"/>
      <c r="CN46" s="54">
        <f t="shared" si="29"/>
        <v>412.9</v>
      </c>
      <c r="CO46" s="45"/>
      <c r="CP46" s="45"/>
      <c r="CQ46" s="45"/>
      <c r="CR46" s="45">
        <v>412.9</v>
      </c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54">
        <f t="shared" si="30"/>
        <v>412.9</v>
      </c>
      <c r="DD46" s="45"/>
      <c r="DE46" s="45"/>
      <c r="DF46" s="45"/>
      <c r="DG46" s="45">
        <v>412.9</v>
      </c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55" t="s">
        <v>148</v>
      </c>
      <c r="DS46" s="6"/>
    </row>
    <row r="47" spans="1:123" ht="409.6">
      <c r="A47" s="48" t="s">
        <v>165</v>
      </c>
      <c r="B47" s="49" t="s">
        <v>166</v>
      </c>
      <c r="C47" s="50" t="s">
        <v>87</v>
      </c>
      <c r="D47" s="51" t="s">
        <v>95</v>
      </c>
      <c r="E47" s="51" t="s">
        <v>89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 t="s">
        <v>34</v>
      </c>
      <c r="AD47" s="51" t="s">
        <v>90</v>
      </c>
      <c r="AE47" s="51" t="s">
        <v>91</v>
      </c>
      <c r="AF47" s="45">
        <v>60</v>
      </c>
      <c r="AG47" s="45">
        <v>36.6</v>
      </c>
      <c r="AH47" s="52"/>
      <c r="AI47" s="52"/>
      <c r="AJ47" s="42"/>
      <c r="AK47" s="42"/>
      <c r="AL47" s="45"/>
      <c r="AM47" s="45"/>
      <c r="AN47" s="45">
        <v>60</v>
      </c>
      <c r="AO47" s="45">
        <v>36.6</v>
      </c>
      <c r="AP47" s="45">
        <v>60</v>
      </c>
      <c r="AQ47" s="45"/>
      <c r="AR47" s="45"/>
      <c r="AS47" s="45"/>
      <c r="AT47" s="45">
        <v>60</v>
      </c>
      <c r="AU47" s="45">
        <v>60</v>
      </c>
      <c r="AV47" s="45"/>
      <c r="AW47" s="45"/>
      <c r="AX47" s="45"/>
      <c r="AY47" s="45">
        <v>60</v>
      </c>
      <c r="AZ47" s="45">
        <f>SUM(BD47)</f>
        <v>30</v>
      </c>
      <c r="BA47" s="45"/>
      <c r="BB47" s="45"/>
      <c r="BC47" s="45"/>
      <c r="BD47" s="45">
        <v>30</v>
      </c>
      <c r="BE47" s="45">
        <f>SUM(BI47)</f>
        <v>30</v>
      </c>
      <c r="BF47" s="45"/>
      <c r="BG47" s="45"/>
      <c r="BH47" s="45"/>
      <c r="BI47" s="45">
        <v>30</v>
      </c>
      <c r="BJ47" s="45">
        <v>60</v>
      </c>
      <c r="BK47" s="53">
        <v>36.6</v>
      </c>
      <c r="BL47" s="45"/>
      <c r="BM47" s="45"/>
      <c r="BN47" s="42"/>
      <c r="BO47" s="42"/>
      <c r="BP47" s="45"/>
      <c r="BQ47" s="45"/>
      <c r="BR47" s="45">
        <v>60</v>
      </c>
      <c r="BS47" s="45">
        <v>36.6</v>
      </c>
      <c r="BT47" s="45">
        <v>60</v>
      </c>
      <c r="BU47" s="45"/>
      <c r="BV47" s="45"/>
      <c r="BW47" s="45"/>
      <c r="BX47" s="45">
        <v>60</v>
      </c>
      <c r="BY47" s="54">
        <f t="shared" si="26"/>
        <v>60</v>
      </c>
      <c r="BZ47" s="45"/>
      <c r="CA47" s="45"/>
      <c r="CB47" s="45"/>
      <c r="CC47" s="45">
        <v>60</v>
      </c>
      <c r="CD47" s="54">
        <f t="shared" ref="CD47" si="31">SUM(CE47:CH47)</f>
        <v>30</v>
      </c>
      <c r="CE47" s="45"/>
      <c r="CF47" s="45"/>
      <c r="CG47" s="45"/>
      <c r="CH47" s="45">
        <v>30</v>
      </c>
      <c r="CI47" s="54">
        <f t="shared" ref="CI47" si="32">SUM(CJ47:CM47)</f>
        <v>30</v>
      </c>
      <c r="CJ47" s="45"/>
      <c r="CK47" s="45"/>
      <c r="CL47" s="45"/>
      <c r="CM47" s="45">
        <v>30</v>
      </c>
      <c r="CN47" s="54">
        <f t="shared" ref="CN47" si="33">SUM(CO47:CR47)</f>
        <v>36.6</v>
      </c>
      <c r="CO47" s="45"/>
      <c r="CP47" s="45"/>
      <c r="CQ47" s="45"/>
      <c r="CR47" s="45">
        <v>36.6</v>
      </c>
      <c r="CS47" s="45">
        <v>60</v>
      </c>
      <c r="CT47" s="45"/>
      <c r="CU47" s="45"/>
      <c r="CV47" s="45"/>
      <c r="CW47" s="45">
        <v>60</v>
      </c>
      <c r="CX47" s="45">
        <v>60</v>
      </c>
      <c r="CY47" s="45"/>
      <c r="CZ47" s="45"/>
      <c r="DA47" s="45"/>
      <c r="DB47" s="45">
        <v>60</v>
      </c>
      <c r="DC47" s="54">
        <f t="shared" si="30"/>
        <v>36.6</v>
      </c>
      <c r="DD47" s="45"/>
      <c r="DE47" s="45"/>
      <c r="DF47" s="45"/>
      <c r="DG47" s="45">
        <v>36.6</v>
      </c>
      <c r="DH47" s="45">
        <v>60</v>
      </c>
      <c r="DI47" s="45"/>
      <c r="DJ47" s="45"/>
      <c r="DK47" s="45"/>
      <c r="DL47" s="45">
        <v>60</v>
      </c>
      <c r="DM47" s="45">
        <v>60</v>
      </c>
      <c r="DN47" s="45"/>
      <c r="DO47" s="45"/>
      <c r="DP47" s="45"/>
      <c r="DQ47" s="45">
        <v>60</v>
      </c>
      <c r="DR47" s="55" t="s">
        <v>147</v>
      </c>
      <c r="DS47" s="6"/>
    </row>
    <row r="48" spans="1:123" ht="58.8" customHeight="1">
      <c r="A48" s="65" t="s">
        <v>214</v>
      </c>
      <c r="B48" s="66" t="s">
        <v>213</v>
      </c>
      <c r="C48" s="60" t="s">
        <v>78</v>
      </c>
      <c r="D48" s="60" t="s">
        <v>78</v>
      </c>
      <c r="E48" s="60" t="s">
        <v>78</v>
      </c>
      <c r="F48" s="60" t="s">
        <v>78</v>
      </c>
      <c r="G48" s="60" t="s">
        <v>78</v>
      </c>
      <c r="H48" s="60" t="s">
        <v>78</v>
      </c>
      <c r="I48" s="60" t="s">
        <v>78</v>
      </c>
      <c r="J48" s="60" t="s">
        <v>78</v>
      </c>
      <c r="K48" s="60" t="s">
        <v>78</v>
      </c>
      <c r="L48" s="60" t="s">
        <v>78</v>
      </c>
      <c r="M48" s="60" t="s">
        <v>78</v>
      </c>
      <c r="N48" s="60" t="s">
        <v>78</v>
      </c>
      <c r="O48" s="60" t="s">
        <v>78</v>
      </c>
      <c r="P48" s="60" t="s">
        <v>78</v>
      </c>
      <c r="Q48" s="60" t="s">
        <v>78</v>
      </c>
      <c r="R48" s="60" t="s">
        <v>78</v>
      </c>
      <c r="S48" s="60" t="s">
        <v>78</v>
      </c>
      <c r="T48" s="60" t="s">
        <v>78</v>
      </c>
      <c r="U48" s="60" t="s">
        <v>78</v>
      </c>
      <c r="V48" s="60" t="s">
        <v>78</v>
      </c>
      <c r="W48" s="60" t="s">
        <v>78</v>
      </c>
      <c r="X48" s="60" t="s">
        <v>78</v>
      </c>
      <c r="Y48" s="60" t="s">
        <v>78</v>
      </c>
      <c r="Z48" s="60" t="s">
        <v>78</v>
      </c>
      <c r="AA48" s="60" t="s">
        <v>78</v>
      </c>
      <c r="AB48" s="60" t="s">
        <v>78</v>
      </c>
      <c r="AC48" s="60" t="s">
        <v>78</v>
      </c>
      <c r="AD48" s="60" t="s">
        <v>78</v>
      </c>
      <c r="AE48" s="60" t="s">
        <v>78</v>
      </c>
      <c r="AF48" s="64">
        <f>SUM(AF49)</f>
        <v>557.79999999999995</v>
      </c>
      <c r="AG48" s="64">
        <f>SUM(AG49)</f>
        <v>557.79999999999995</v>
      </c>
      <c r="AH48" s="67"/>
      <c r="AI48" s="67"/>
      <c r="AJ48" s="61"/>
      <c r="AK48" s="61"/>
      <c r="AL48" s="64"/>
      <c r="AM48" s="64"/>
      <c r="AN48" s="64">
        <v>557.79999999999995</v>
      </c>
      <c r="AO48" s="64">
        <v>557.79999999999995</v>
      </c>
      <c r="AP48" s="64">
        <v>580.1</v>
      </c>
      <c r="AQ48" s="64"/>
      <c r="AR48" s="64"/>
      <c r="AS48" s="64"/>
      <c r="AT48" s="64">
        <v>580.1</v>
      </c>
      <c r="AU48" s="64">
        <f>SUM(AY48)</f>
        <v>603.1</v>
      </c>
      <c r="AV48" s="64"/>
      <c r="AW48" s="64"/>
      <c r="AX48" s="64"/>
      <c r="AY48" s="64">
        <v>603.1</v>
      </c>
      <c r="AZ48" s="64">
        <f>SUM(BD48)</f>
        <v>627.79999999999995</v>
      </c>
      <c r="BA48" s="64"/>
      <c r="BB48" s="64"/>
      <c r="BC48" s="64"/>
      <c r="BD48" s="64">
        <v>627.79999999999995</v>
      </c>
      <c r="BE48" s="64">
        <f>SUM(BI48)</f>
        <v>627.79999999999995</v>
      </c>
      <c r="BF48" s="64"/>
      <c r="BG48" s="64"/>
      <c r="BH48" s="64"/>
      <c r="BI48" s="64">
        <v>627.79999999999995</v>
      </c>
      <c r="BJ48" s="64">
        <f>SUM(BJ49)</f>
        <v>557.79999999999995</v>
      </c>
      <c r="BK48" s="68">
        <f>SUM(BK49)</f>
        <v>557.79999999999995</v>
      </c>
      <c r="BL48" s="64"/>
      <c r="BM48" s="64"/>
      <c r="BN48" s="61"/>
      <c r="BO48" s="61"/>
      <c r="BP48" s="64"/>
      <c r="BQ48" s="64"/>
      <c r="BR48" s="64">
        <v>557.79999999999995</v>
      </c>
      <c r="BS48" s="64">
        <v>557.79999999999995</v>
      </c>
      <c r="BT48" s="64">
        <v>580.1</v>
      </c>
      <c r="BU48" s="64"/>
      <c r="BV48" s="64"/>
      <c r="BW48" s="64"/>
      <c r="BX48" s="64">
        <v>580.1</v>
      </c>
      <c r="BY48" s="68">
        <f>SUM(BZ48:CC48)</f>
        <v>603.29999999999995</v>
      </c>
      <c r="BZ48" s="64"/>
      <c r="CA48" s="64"/>
      <c r="CB48" s="64"/>
      <c r="CC48" s="64">
        <v>603.29999999999995</v>
      </c>
      <c r="CD48" s="68">
        <f>SUM(CE48:CH48)</f>
        <v>627.79999999999995</v>
      </c>
      <c r="CE48" s="64"/>
      <c r="CF48" s="64"/>
      <c r="CG48" s="64"/>
      <c r="CH48" s="64">
        <v>627.79999999999995</v>
      </c>
      <c r="CI48" s="68">
        <f>SUM(CJ48:CM48)</f>
        <v>627.79999999999995</v>
      </c>
      <c r="CJ48" s="64"/>
      <c r="CK48" s="64"/>
      <c r="CL48" s="64"/>
      <c r="CM48" s="64">
        <v>627.79999999999995</v>
      </c>
      <c r="CN48" s="68">
        <f>SUM(CO48:CR48)</f>
        <v>557.79999999999995</v>
      </c>
      <c r="CO48" s="64"/>
      <c r="CP48" s="64"/>
      <c r="CQ48" s="64"/>
      <c r="CR48" s="64">
        <v>557.79999999999995</v>
      </c>
      <c r="CS48" s="64">
        <v>580.1</v>
      </c>
      <c r="CT48" s="64"/>
      <c r="CU48" s="64"/>
      <c r="CV48" s="64"/>
      <c r="CW48" s="64">
        <v>580.1</v>
      </c>
      <c r="CX48" s="64">
        <f>SUM(DB48)</f>
        <v>603.29999999999995</v>
      </c>
      <c r="CY48" s="64"/>
      <c r="CZ48" s="64"/>
      <c r="DA48" s="64"/>
      <c r="DB48" s="64">
        <v>603.29999999999995</v>
      </c>
      <c r="DC48" s="68">
        <f>SUM(DD48:DG48)</f>
        <v>557.79999999999995</v>
      </c>
      <c r="DD48" s="64"/>
      <c r="DE48" s="64"/>
      <c r="DF48" s="64"/>
      <c r="DG48" s="64">
        <v>557.79999999999995</v>
      </c>
      <c r="DH48" s="64">
        <v>580.1</v>
      </c>
      <c r="DI48" s="64"/>
      <c r="DJ48" s="64"/>
      <c r="DK48" s="64"/>
      <c r="DL48" s="64">
        <v>580.1</v>
      </c>
      <c r="DM48" s="64">
        <f>SUM(DQ48)</f>
        <v>603.29999999999995</v>
      </c>
      <c r="DN48" s="64"/>
      <c r="DO48" s="64"/>
      <c r="DP48" s="64"/>
      <c r="DQ48" s="64">
        <f>SUM(DQ49)</f>
        <v>603.29999999999995</v>
      </c>
      <c r="DR48" s="55"/>
      <c r="DS48" s="6"/>
    </row>
    <row r="49" spans="1:123" ht="84.6" customHeight="1">
      <c r="A49" s="69" t="s">
        <v>215</v>
      </c>
      <c r="B49" s="70" t="s">
        <v>212</v>
      </c>
      <c r="C49" s="50" t="s">
        <v>87</v>
      </c>
      <c r="D49" s="51" t="s">
        <v>95</v>
      </c>
      <c r="E49" s="51" t="s">
        <v>89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71" t="s">
        <v>217</v>
      </c>
      <c r="AD49" s="51"/>
      <c r="AE49" s="51"/>
      <c r="AF49" s="45">
        <v>557.79999999999995</v>
      </c>
      <c r="AG49" s="45">
        <v>557.79999999999995</v>
      </c>
      <c r="AH49" s="52"/>
      <c r="AI49" s="52"/>
      <c r="AJ49" s="42"/>
      <c r="AK49" s="42"/>
      <c r="AL49" s="45"/>
      <c r="AM49" s="45"/>
      <c r="AN49" s="45">
        <v>557.79999999999995</v>
      </c>
      <c r="AO49" s="45">
        <v>557.79999999999995</v>
      </c>
      <c r="AP49" s="45">
        <v>580.1</v>
      </c>
      <c r="AQ49" s="45"/>
      <c r="AR49" s="45"/>
      <c r="AS49" s="45"/>
      <c r="AT49" s="45">
        <v>580.1</v>
      </c>
      <c r="AU49" s="45">
        <f>SUM(AY49)</f>
        <v>603.1</v>
      </c>
      <c r="AV49" s="45"/>
      <c r="AW49" s="45"/>
      <c r="AX49" s="45"/>
      <c r="AY49" s="45">
        <v>603.1</v>
      </c>
      <c r="AZ49" s="45">
        <f>SUM(BD49)</f>
        <v>627.79999999999995</v>
      </c>
      <c r="BA49" s="45"/>
      <c r="BB49" s="45"/>
      <c r="BC49" s="45"/>
      <c r="BD49" s="45">
        <v>627.79999999999995</v>
      </c>
      <c r="BE49" s="45">
        <f>SUM(BI49)</f>
        <v>627.79999999999995</v>
      </c>
      <c r="BF49" s="45"/>
      <c r="BG49" s="45"/>
      <c r="BH49" s="45"/>
      <c r="BI49" s="45">
        <v>627.79999999999995</v>
      </c>
      <c r="BJ49" s="45">
        <v>557.79999999999995</v>
      </c>
      <c r="BK49" s="53">
        <v>557.79999999999995</v>
      </c>
      <c r="BL49" s="45"/>
      <c r="BM49" s="45"/>
      <c r="BN49" s="42"/>
      <c r="BO49" s="42"/>
      <c r="BP49" s="45"/>
      <c r="BQ49" s="45"/>
      <c r="BR49" s="45">
        <v>557.79999999999995</v>
      </c>
      <c r="BS49" s="45">
        <v>557.79999999999995</v>
      </c>
      <c r="BT49" s="45">
        <v>580.1</v>
      </c>
      <c r="BU49" s="45"/>
      <c r="BV49" s="45"/>
      <c r="BW49" s="45"/>
      <c r="BX49" s="45">
        <v>580.1</v>
      </c>
      <c r="BY49" s="68">
        <f t="shared" ref="BY49:BY53" si="34">SUM(BZ49:CC49)</f>
        <v>603.29999999999995</v>
      </c>
      <c r="BZ49" s="45"/>
      <c r="CA49" s="45"/>
      <c r="CB49" s="45"/>
      <c r="CC49" s="45">
        <v>603.29999999999995</v>
      </c>
      <c r="CD49" s="68">
        <f t="shared" ref="CD49:CD53" si="35">SUM(CE49:CH49)</f>
        <v>627.79999999999995</v>
      </c>
      <c r="CE49" s="45"/>
      <c r="CF49" s="45"/>
      <c r="CG49" s="45"/>
      <c r="CH49" s="45">
        <v>627.79999999999995</v>
      </c>
      <c r="CI49" s="68">
        <f t="shared" ref="CI49:CI53" si="36">SUM(CJ49:CM49)</f>
        <v>627.79999999999995</v>
      </c>
      <c r="CJ49" s="45"/>
      <c r="CK49" s="45"/>
      <c r="CL49" s="45"/>
      <c r="CM49" s="45">
        <v>627.79999999999995</v>
      </c>
      <c r="CN49" s="53">
        <f t="shared" ref="CN49:CN53" si="37">SUM(CO49:CR49)</f>
        <v>557.79999999999995</v>
      </c>
      <c r="CO49" s="45"/>
      <c r="CP49" s="45"/>
      <c r="CQ49" s="45"/>
      <c r="CR49" s="45">
        <v>557.79999999999995</v>
      </c>
      <c r="CS49" s="45">
        <v>580.1</v>
      </c>
      <c r="CT49" s="45"/>
      <c r="CU49" s="45"/>
      <c r="CV49" s="45"/>
      <c r="CW49" s="45">
        <v>580.1</v>
      </c>
      <c r="CX49" s="45">
        <f>SUM(DB49)</f>
        <v>603.29999999999995</v>
      </c>
      <c r="CY49" s="45"/>
      <c r="CZ49" s="45"/>
      <c r="DA49" s="45"/>
      <c r="DB49" s="45">
        <v>603.29999999999995</v>
      </c>
      <c r="DC49" s="53">
        <f t="shared" ref="DC49:DC53" si="38">SUM(DD49:DG49)</f>
        <v>557.79999999999995</v>
      </c>
      <c r="DD49" s="45"/>
      <c r="DE49" s="45"/>
      <c r="DF49" s="45"/>
      <c r="DG49" s="45">
        <v>557.79999999999995</v>
      </c>
      <c r="DH49" s="45">
        <v>580.1</v>
      </c>
      <c r="DI49" s="45"/>
      <c r="DJ49" s="45"/>
      <c r="DK49" s="45"/>
      <c r="DL49" s="45">
        <v>580.1</v>
      </c>
      <c r="DM49" s="45">
        <f>SUM(DQ49)</f>
        <v>603.29999999999995</v>
      </c>
      <c r="DN49" s="45"/>
      <c r="DO49" s="45"/>
      <c r="DP49" s="45"/>
      <c r="DQ49" s="45">
        <v>603.29999999999995</v>
      </c>
      <c r="DR49" s="55"/>
      <c r="DS49" s="6"/>
    </row>
    <row r="50" spans="1:123" ht="84" customHeight="1">
      <c r="A50" s="39" t="s">
        <v>167</v>
      </c>
      <c r="B50" s="40" t="s">
        <v>168</v>
      </c>
      <c r="C50" s="41" t="s">
        <v>78</v>
      </c>
      <c r="D50" s="41" t="s">
        <v>78</v>
      </c>
      <c r="E50" s="41" t="s">
        <v>78</v>
      </c>
      <c r="F50" s="41" t="s">
        <v>78</v>
      </c>
      <c r="G50" s="41" t="s">
        <v>78</v>
      </c>
      <c r="H50" s="41" t="s">
        <v>78</v>
      </c>
      <c r="I50" s="41" t="s">
        <v>78</v>
      </c>
      <c r="J50" s="41" t="s">
        <v>78</v>
      </c>
      <c r="K50" s="41" t="s">
        <v>78</v>
      </c>
      <c r="L50" s="41" t="s">
        <v>78</v>
      </c>
      <c r="M50" s="41" t="s">
        <v>78</v>
      </c>
      <c r="N50" s="41" t="s">
        <v>78</v>
      </c>
      <c r="O50" s="41" t="s">
        <v>78</v>
      </c>
      <c r="P50" s="41" t="s">
        <v>78</v>
      </c>
      <c r="Q50" s="41" t="s">
        <v>78</v>
      </c>
      <c r="R50" s="41" t="s">
        <v>78</v>
      </c>
      <c r="S50" s="41" t="s">
        <v>78</v>
      </c>
      <c r="T50" s="41" t="s">
        <v>78</v>
      </c>
      <c r="U50" s="41" t="s">
        <v>78</v>
      </c>
      <c r="V50" s="41" t="s">
        <v>78</v>
      </c>
      <c r="W50" s="41" t="s">
        <v>78</v>
      </c>
      <c r="X50" s="41" t="s">
        <v>78</v>
      </c>
      <c r="Y50" s="41" t="s">
        <v>78</v>
      </c>
      <c r="Z50" s="41" t="s">
        <v>78</v>
      </c>
      <c r="AA50" s="41" t="s">
        <v>78</v>
      </c>
      <c r="AB50" s="41" t="s">
        <v>78</v>
      </c>
      <c r="AC50" s="41" t="s">
        <v>78</v>
      </c>
      <c r="AD50" s="41" t="s">
        <v>78</v>
      </c>
      <c r="AE50" s="41" t="s">
        <v>78</v>
      </c>
      <c r="AF50" s="42">
        <v>278.3</v>
      </c>
      <c r="AG50" s="42">
        <v>278.3</v>
      </c>
      <c r="AH50" s="43">
        <v>278.3</v>
      </c>
      <c r="AI50" s="43">
        <v>278.3</v>
      </c>
      <c r="AJ50" s="42"/>
      <c r="AK50" s="42"/>
      <c r="AL50" s="42"/>
      <c r="AM50" s="42"/>
      <c r="AN50" s="42"/>
      <c r="AO50" s="42"/>
      <c r="AP50" s="42">
        <v>62</v>
      </c>
      <c r="AQ50" s="42">
        <v>62</v>
      </c>
      <c r="AR50" s="42"/>
      <c r="AS50" s="42"/>
      <c r="AT50" s="42"/>
      <c r="AU50" s="42">
        <f>SUM(AV50:AY50)</f>
        <v>63</v>
      </c>
      <c r="AV50" s="42">
        <v>63</v>
      </c>
      <c r="AW50" s="42"/>
      <c r="AX50" s="42"/>
      <c r="AY50" s="42"/>
      <c r="AZ50" s="42">
        <f>SUM(BA50:BD50)</f>
        <v>66.3</v>
      </c>
      <c r="BA50" s="42">
        <v>66.3</v>
      </c>
      <c r="BB50" s="42"/>
      <c r="BC50" s="42"/>
      <c r="BD50" s="42"/>
      <c r="BE50" s="42">
        <f>SUM(BF50:BI50)</f>
        <v>66.3</v>
      </c>
      <c r="BF50" s="42">
        <v>66.3</v>
      </c>
      <c r="BG50" s="42"/>
      <c r="BH50" s="42"/>
      <c r="BI50" s="42"/>
      <c r="BJ50" s="42">
        <v>278.3</v>
      </c>
      <c r="BK50" s="44">
        <v>278.3</v>
      </c>
      <c r="BL50" s="42">
        <v>278.3</v>
      </c>
      <c r="BM50" s="42">
        <v>278.3</v>
      </c>
      <c r="BN50" s="42"/>
      <c r="BO50" s="42"/>
      <c r="BP50" s="42"/>
      <c r="BQ50" s="42"/>
      <c r="BR50" s="42"/>
      <c r="BS50" s="42"/>
      <c r="BT50" s="42">
        <v>62</v>
      </c>
      <c r="BU50" s="42">
        <v>62</v>
      </c>
      <c r="BV50" s="42"/>
      <c r="BW50" s="42"/>
      <c r="BX50" s="42"/>
      <c r="BY50" s="68">
        <f t="shared" si="34"/>
        <v>63</v>
      </c>
      <c r="BZ50" s="42">
        <v>63</v>
      </c>
      <c r="CA50" s="42"/>
      <c r="CB50" s="42"/>
      <c r="CC50" s="42"/>
      <c r="CD50" s="68">
        <f t="shared" si="35"/>
        <v>66.3</v>
      </c>
      <c r="CE50" s="42">
        <v>66.3</v>
      </c>
      <c r="CF50" s="42"/>
      <c r="CG50" s="42"/>
      <c r="CH50" s="42"/>
      <c r="CI50" s="68">
        <f t="shared" si="36"/>
        <v>66.3</v>
      </c>
      <c r="CJ50" s="42">
        <v>66.3</v>
      </c>
      <c r="CK50" s="42"/>
      <c r="CL50" s="42"/>
      <c r="CM50" s="42"/>
      <c r="CN50" s="68">
        <f t="shared" si="37"/>
        <v>0</v>
      </c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68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7" t="s">
        <v>80</v>
      </c>
      <c r="DS50" s="6"/>
    </row>
    <row r="51" spans="1:123" ht="32.4" customHeight="1">
      <c r="A51" s="39" t="s">
        <v>169</v>
      </c>
      <c r="B51" s="40" t="s">
        <v>170</v>
      </c>
      <c r="C51" s="41" t="s">
        <v>78</v>
      </c>
      <c r="D51" s="41" t="s">
        <v>78</v>
      </c>
      <c r="E51" s="41" t="s">
        <v>78</v>
      </c>
      <c r="F51" s="41" t="s">
        <v>78</v>
      </c>
      <c r="G51" s="41" t="s">
        <v>78</v>
      </c>
      <c r="H51" s="41" t="s">
        <v>78</v>
      </c>
      <c r="I51" s="41" t="s">
        <v>78</v>
      </c>
      <c r="J51" s="41" t="s">
        <v>78</v>
      </c>
      <c r="K51" s="41" t="s">
        <v>78</v>
      </c>
      <c r="L51" s="41" t="s">
        <v>78</v>
      </c>
      <c r="M51" s="41" t="s">
        <v>78</v>
      </c>
      <c r="N51" s="41" t="s">
        <v>78</v>
      </c>
      <c r="O51" s="41" t="s">
        <v>78</v>
      </c>
      <c r="P51" s="41" t="s">
        <v>78</v>
      </c>
      <c r="Q51" s="41" t="s">
        <v>78</v>
      </c>
      <c r="R51" s="41" t="s">
        <v>78</v>
      </c>
      <c r="S51" s="41" t="s">
        <v>78</v>
      </c>
      <c r="T51" s="41" t="s">
        <v>78</v>
      </c>
      <c r="U51" s="41" t="s">
        <v>78</v>
      </c>
      <c r="V51" s="41" t="s">
        <v>78</v>
      </c>
      <c r="W51" s="41" t="s">
        <v>78</v>
      </c>
      <c r="X51" s="41" t="s">
        <v>78</v>
      </c>
      <c r="Y51" s="41" t="s">
        <v>78</v>
      </c>
      <c r="Z51" s="41" t="s">
        <v>78</v>
      </c>
      <c r="AA51" s="41" t="s">
        <v>78</v>
      </c>
      <c r="AB51" s="41" t="s">
        <v>78</v>
      </c>
      <c r="AC51" s="41" t="s">
        <v>78</v>
      </c>
      <c r="AD51" s="41" t="s">
        <v>78</v>
      </c>
      <c r="AE51" s="41" t="s">
        <v>78</v>
      </c>
      <c r="AF51" s="42">
        <v>278.3</v>
      </c>
      <c r="AG51" s="42">
        <v>278.3</v>
      </c>
      <c r="AH51" s="43">
        <v>278.3</v>
      </c>
      <c r="AI51" s="43">
        <v>278.3</v>
      </c>
      <c r="AJ51" s="42"/>
      <c r="AK51" s="42"/>
      <c r="AL51" s="42"/>
      <c r="AM51" s="42"/>
      <c r="AN51" s="42"/>
      <c r="AO51" s="42"/>
      <c r="AP51" s="42">
        <v>62</v>
      </c>
      <c r="AQ51" s="42">
        <v>62</v>
      </c>
      <c r="AR51" s="42"/>
      <c r="AS51" s="42"/>
      <c r="AT51" s="42"/>
      <c r="AU51" s="42">
        <f>SUM(AV51:AY51)</f>
        <v>63</v>
      </c>
      <c r="AV51" s="42">
        <v>63</v>
      </c>
      <c r="AW51" s="42"/>
      <c r="AX51" s="42"/>
      <c r="AY51" s="42"/>
      <c r="AZ51" s="42">
        <f>SUM(BA51:BD51)</f>
        <v>66.3</v>
      </c>
      <c r="BA51" s="42">
        <v>66.3</v>
      </c>
      <c r="BB51" s="42"/>
      <c r="BC51" s="42"/>
      <c r="BD51" s="42"/>
      <c r="BE51" s="42">
        <f>SUM(BF51:BI51)</f>
        <v>66.3</v>
      </c>
      <c r="BF51" s="42">
        <v>66.3</v>
      </c>
      <c r="BG51" s="42"/>
      <c r="BH51" s="42"/>
      <c r="BI51" s="42"/>
      <c r="BJ51" s="42">
        <v>278.3</v>
      </c>
      <c r="BK51" s="44">
        <v>278.3</v>
      </c>
      <c r="BL51" s="42">
        <v>278.3</v>
      </c>
      <c r="BM51" s="42">
        <v>278.3</v>
      </c>
      <c r="BN51" s="42"/>
      <c r="BO51" s="42"/>
      <c r="BP51" s="42"/>
      <c r="BQ51" s="42"/>
      <c r="BR51" s="42"/>
      <c r="BS51" s="42"/>
      <c r="BT51" s="42">
        <v>62</v>
      </c>
      <c r="BU51" s="42">
        <v>62</v>
      </c>
      <c r="BV51" s="42"/>
      <c r="BW51" s="42"/>
      <c r="BX51" s="42"/>
      <c r="BY51" s="68">
        <f t="shared" si="34"/>
        <v>63</v>
      </c>
      <c r="BZ51" s="42">
        <v>63</v>
      </c>
      <c r="CA51" s="42"/>
      <c r="CB51" s="42"/>
      <c r="CC51" s="42"/>
      <c r="CD51" s="68">
        <f t="shared" si="35"/>
        <v>66.3</v>
      </c>
      <c r="CE51" s="42">
        <v>66.3</v>
      </c>
      <c r="CF51" s="42"/>
      <c r="CG51" s="42"/>
      <c r="CH51" s="42"/>
      <c r="CI51" s="68">
        <f t="shared" si="36"/>
        <v>66.3</v>
      </c>
      <c r="CJ51" s="42">
        <v>66.3</v>
      </c>
      <c r="CK51" s="42"/>
      <c r="CL51" s="42"/>
      <c r="CM51" s="42"/>
      <c r="CN51" s="68">
        <f t="shared" si="37"/>
        <v>0</v>
      </c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68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7" t="s">
        <v>80</v>
      </c>
      <c r="DS51" s="6"/>
    </row>
    <row r="52" spans="1:123" ht="147.6" customHeight="1">
      <c r="A52" s="48" t="s">
        <v>171</v>
      </c>
      <c r="B52" s="49" t="s">
        <v>172</v>
      </c>
      <c r="C52" s="50"/>
      <c r="D52" s="51"/>
      <c r="E52" s="51"/>
      <c r="F52" s="51"/>
      <c r="G52" s="51"/>
      <c r="H52" s="51"/>
      <c r="I52" s="51"/>
      <c r="J52" s="51" t="s">
        <v>173</v>
      </c>
      <c r="K52" s="51" t="s">
        <v>95</v>
      </c>
      <c r="L52" s="51" t="s">
        <v>174</v>
      </c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 t="s">
        <v>119</v>
      </c>
      <c r="AE52" s="51" t="s">
        <v>104</v>
      </c>
      <c r="AF52" s="42">
        <v>278.3</v>
      </c>
      <c r="AG52" s="42">
        <v>278.3</v>
      </c>
      <c r="AH52" s="43">
        <v>278.3</v>
      </c>
      <c r="AI52" s="43">
        <v>278.3</v>
      </c>
      <c r="AJ52" s="42"/>
      <c r="AK52" s="42"/>
      <c r="AL52" s="45"/>
      <c r="AM52" s="45"/>
      <c r="AN52" s="45"/>
      <c r="AO52" s="45"/>
      <c r="AP52" s="45">
        <v>62</v>
      </c>
      <c r="AQ52" s="45">
        <v>62</v>
      </c>
      <c r="AR52" s="45"/>
      <c r="AS52" s="45"/>
      <c r="AT52" s="45"/>
      <c r="AU52" s="45">
        <f>SUM(AV52:AY52)</f>
        <v>63</v>
      </c>
      <c r="AV52" s="45">
        <v>63</v>
      </c>
      <c r="AW52" s="45"/>
      <c r="AX52" s="45"/>
      <c r="AY52" s="45"/>
      <c r="AZ52" s="45">
        <f>SUM(BA52:BD52)</f>
        <v>66.3</v>
      </c>
      <c r="BA52" s="45">
        <v>66.3</v>
      </c>
      <c r="BB52" s="45"/>
      <c r="BC52" s="45"/>
      <c r="BD52" s="45"/>
      <c r="BE52" s="45">
        <f>SUM(BF52:BI52)</f>
        <v>66.3</v>
      </c>
      <c r="BF52" s="45">
        <v>66.3</v>
      </c>
      <c r="BG52" s="45"/>
      <c r="BH52" s="45"/>
      <c r="BI52" s="45"/>
      <c r="BJ52" s="42">
        <v>278.3</v>
      </c>
      <c r="BK52" s="44">
        <v>278.3</v>
      </c>
      <c r="BL52" s="42">
        <v>278.3</v>
      </c>
      <c r="BM52" s="42">
        <v>278.3</v>
      </c>
      <c r="BN52" s="42"/>
      <c r="BO52" s="42"/>
      <c r="BP52" s="45"/>
      <c r="BQ52" s="45"/>
      <c r="BR52" s="45"/>
      <c r="BS52" s="45"/>
      <c r="BT52" s="45">
        <v>62</v>
      </c>
      <c r="BU52" s="45">
        <v>62</v>
      </c>
      <c r="BV52" s="45"/>
      <c r="BW52" s="45"/>
      <c r="BX52" s="45"/>
      <c r="BY52" s="68">
        <f t="shared" si="34"/>
        <v>63</v>
      </c>
      <c r="BZ52" s="45">
        <v>63</v>
      </c>
      <c r="CA52" s="45"/>
      <c r="CB52" s="45"/>
      <c r="CC52" s="45"/>
      <c r="CD52" s="68">
        <f t="shared" si="35"/>
        <v>66.3</v>
      </c>
      <c r="CE52" s="45">
        <v>66.3</v>
      </c>
      <c r="CF52" s="45"/>
      <c r="CG52" s="45"/>
      <c r="CH52" s="45"/>
      <c r="CI52" s="68">
        <f t="shared" si="36"/>
        <v>66.3</v>
      </c>
      <c r="CJ52" s="45">
        <v>66.3</v>
      </c>
      <c r="CK52" s="45"/>
      <c r="CL52" s="45"/>
      <c r="CM52" s="45"/>
      <c r="CN52" s="68">
        <f t="shared" si="37"/>
        <v>0</v>
      </c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68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55" t="s">
        <v>147</v>
      </c>
      <c r="DS52" s="6"/>
    </row>
    <row r="53" spans="1:123" ht="34.200000000000003" customHeight="1">
      <c r="A53" s="58" t="s">
        <v>175</v>
      </c>
      <c r="B53" s="59" t="s">
        <v>176</v>
      </c>
      <c r="C53" s="60" t="s">
        <v>78</v>
      </c>
      <c r="D53" s="60" t="s">
        <v>78</v>
      </c>
      <c r="E53" s="60" t="s">
        <v>78</v>
      </c>
      <c r="F53" s="60" t="s">
        <v>78</v>
      </c>
      <c r="G53" s="60" t="s">
        <v>78</v>
      </c>
      <c r="H53" s="60" t="s">
        <v>78</v>
      </c>
      <c r="I53" s="60" t="s">
        <v>78</v>
      </c>
      <c r="J53" s="60" t="s">
        <v>78</v>
      </c>
      <c r="K53" s="60" t="s">
        <v>78</v>
      </c>
      <c r="L53" s="60" t="s">
        <v>78</v>
      </c>
      <c r="M53" s="60" t="s">
        <v>78</v>
      </c>
      <c r="N53" s="60" t="s">
        <v>78</v>
      </c>
      <c r="O53" s="60" t="s">
        <v>78</v>
      </c>
      <c r="P53" s="60" t="s">
        <v>78</v>
      </c>
      <c r="Q53" s="60" t="s">
        <v>78</v>
      </c>
      <c r="R53" s="60" t="s">
        <v>78</v>
      </c>
      <c r="S53" s="60" t="s">
        <v>78</v>
      </c>
      <c r="T53" s="60" t="s">
        <v>78</v>
      </c>
      <c r="U53" s="60" t="s">
        <v>78</v>
      </c>
      <c r="V53" s="60" t="s">
        <v>78</v>
      </c>
      <c r="W53" s="60" t="s">
        <v>78</v>
      </c>
      <c r="X53" s="60" t="s">
        <v>78</v>
      </c>
      <c r="Y53" s="60" t="s">
        <v>78</v>
      </c>
      <c r="Z53" s="60" t="s">
        <v>78</v>
      </c>
      <c r="AA53" s="60" t="s">
        <v>78</v>
      </c>
      <c r="AB53" s="60" t="s">
        <v>78</v>
      </c>
      <c r="AC53" s="60" t="s">
        <v>78</v>
      </c>
      <c r="AD53" s="60" t="s">
        <v>78</v>
      </c>
      <c r="AE53" s="60" t="s">
        <v>78</v>
      </c>
      <c r="AF53" s="61">
        <v>103.5</v>
      </c>
      <c r="AG53" s="61">
        <v>45.5</v>
      </c>
      <c r="AH53" s="62"/>
      <c r="AI53" s="62"/>
      <c r="AJ53" s="61">
        <v>3.5</v>
      </c>
      <c r="AK53" s="61">
        <v>3.5</v>
      </c>
      <c r="AL53" s="61"/>
      <c r="AM53" s="61"/>
      <c r="AN53" s="61">
        <v>100</v>
      </c>
      <c r="AO53" s="61">
        <v>42</v>
      </c>
      <c r="AP53" s="61">
        <v>3.5</v>
      </c>
      <c r="AQ53" s="61" t="s">
        <v>79</v>
      </c>
      <c r="AR53" s="62">
        <v>3.5</v>
      </c>
      <c r="AS53" s="61"/>
      <c r="AT53" s="61"/>
      <c r="AU53" s="61">
        <v>3.5</v>
      </c>
      <c r="AV53" s="61"/>
      <c r="AW53" s="62">
        <v>3.5</v>
      </c>
      <c r="AX53" s="61"/>
      <c r="AY53" s="61"/>
      <c r="AZ53" s="61">
        <v>3.5</v>
      </c>
      <c r="BA53" s="61" t="s">
        <v>79</v>
      </c>
      <c r="BB53" s="62">
        <v>3.5</v>
      </c>
      <c r="BC53" s="61"/>
      <c r="BD53" s="61"/>
      <c r="BE53" s="61">
        <v>3.5</v>
      </c>
      <c r="BF53" s="61" t="s">
        <v>79</v>
      </c>
      <c r="BG53" s="62">
        <v>3.5</v>
      </c>
      <c r="BH53" s="61"/>
      <c r="BI53" s="61"/>
      <c r="BJ53" s="42">
        <v>103.5</v>
      </c>
      <c r="BK53" s="44">
        <v>45.5</v>
      </c>
      <c r="BL53" s="42"/>
      <c r="BM53" s="42"/>
      <c r="BN53" s="42">
        <v>3.5</v>
      </c>
      <c r="BO53" s="42">
        <v>3.5</v>
      </c>
      <c r="BP53" s="42"/>
      <c r="BQ53" s="42"/>
      <c r="BR53" s="42">
        <v>100</v>
      </c>
      <c r="BS53" s="42">
        <v>42</v>
      </c>
      <c r="BT53" s="61">
        <v>3.5</v>
      </c>
      <c r="BU53" s="61"/>
      <c r="BV53" s="62">
        <v>3.5</v>
      </c>
      <c r="BW53" s="61"/>
      <c r="BX53" s="61"/>
      <c r="BY53" s="68">
        <f t="shared" si="34"/>
        <v>3.5</v>
      </c>
      <c r="BZ53" s="61">
        <v>0</v>
      </c>
      <c r="CA53" s="62">
        <v>3.5</v>
      </c>
      <c r="CB53" s="61">
        <v>0</v>
      </c>
      <c r="CC53" s="61">
        <v>0</v>
      </c>
      <c r="CD53" s="68">
        <f t="shared" si="35"/>
        <v>3.5</v>
      </c>
      <c r="CE53" s="61">
        <v>0</v>
      </c>
      <c r="CF53" s="62">
        <v>3.5</v>
      </c>
      <c r="CG53" s="61">
        <v>0</v>
      </c>
      <c r="CH53" s="61">
        <v>0</v>
      </c>
      <c r="CI53" s="68">
        <f t="shared" si="36"/>
        <v>3.5</v>
      </c>
      <c r="CJ53" s="61">
        <v>0</v>
      </c>
      <c r="CK53" s="62">
        <v>3.5</v>
      </c>
      <c r="CL53" s="61">
        <v>0</v>
      </c>
      <c r="CM53" s="61">
        <v>0</v>
      </c>
      <c r="CN53" s="68">
        <f t="shared" si="37"/>
        <v>45.5</v>
      </c>
      <c r="CO53" s="61">
        <v>0</v>
      </c>
      <c r="CP53" s="62">
        <v>3.5</v>
      </c>
      <c r="CQ53" s="61">
        <v>0</v>
      </c>
      <c r="CR53" s="61">
        <v>42</v>
      </c>
      <c r="CS53" s="61">
        <v>3.5</v>
      </c>
      <c r="CT53" s="61"/>
      <c r="CU53" s="62">
        <v>3.5</v>
      </c>
      <c r="CV53" s="61"/>
      <c r="CW53" s="61"/>
      <c r="CX53" s="61">
        <v>3.5</v>
      </c>
      <c r="CY53" s="61"/>
      <c r="CZ53" s="62">
        <v>3.5</v>
      </c>
      <c r="DA53" s="61"/>
      <c r="DB53" s="61"/>
      <c r="DC53" s="68">
        <f t="shared" si="38"/>
        <v>45.5</v>
      </c>
      <c r="DD53" s="61"/>
      <c r="DE53" s="62">
        <v>3.5</v>
      </c>
      <c r="DF53" s="61"/>
      <c r="DG53" s="61">
        <v>42</v>
      </c>
      <c r="DH53" s="61">
        <v>3.5</v>
      </c>
      <c r="DI53" s="61"/>
      <c r="DJ53" s="62">
        <v>3.5</v>
      </c>
      <c r="DK53" s="61"/>
      <c r="DL53" s="61"/>
      <c r="DM53" s="61">
        <v>3.5</v>
      </c>
      <c r="DN53" s="61"/>
      <c r="DO53" s="62">
        <v>3.5</v>
      </c>
      <c r="DP53" s="61"/>
      <c r="DQ53" s="61"/>
      <c r="DR53" s="47" t="s">
        <v>80</v>
      </c>
      <c r="DS53" s="6"/>
    </row>
    <row r="54" spans="1:123" ht="85.2" customHeight="1">
      <c r="A54" s="48" t="s">
        <v>177</v>
      </c>
      <c r="B54" s="49" t="s">
        <v>178</v>
      </c>
      <c r="C54" s="50" t="s">
        <v>87</v>
      </c>
      <c r="D54" s="51" t="s">
        <v>95</v>
      </c>
      <c r="E54" s="51" t="s">
        <v>89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 t="s">
        <v>34</v>
      </c>
      <c r="AD54" s="51" t="s">
        <v>90</v>
      </c>
      <c r="AE54" s="51" t="s">
        <v>91</v>
      </c>
      <c r="AF54" s="45">
        <v>100</v>
      </c>
      <c r="AG54" s="45">
        <v>42</v>
      </c>
      <c r="AH54" s="52"/>
      <c r="AI54" s="52"/>
      <c r="AJ54" s="45"/>
      <c r="AK54" s="45"/>
      <c r="AL54" s="45"/>
      <c r="AM54" s="45"/>
      <c r="AN54" s="45">
        <v>100</v>
      </c>
      <c r="AO54" s="45">
        <v>42</v>
      </c>
      <c r="AP54" s="45">
        <v>3.5</v>
      </c>
      <c r="AQ54" s="45" t="s">
        <v>79</v>
      </c>
      <c r="AR54" s="52">
        <v>3.5</v>
      </c>
      <c r="AS54" s="45"/>
      <c r="AT54" s="45"/>
      <c r="AU54" s="45">
        <v>3.5</v>
      </c>
      <c r="AV54" s="45"/>
      <c r="AW54" s="52">
        <v>3.5</v>
      </c>
      <c r="AX54" s="45"/>
      <c r="AY54" s="45"/>
      <c r="AZ54" s="45">
        <v>3.5</v>
      </c>
      <c r="BA54" s="45" t="s">
        <v>79</v>
      </c>
      <c r="BB54" s="52">
        <v>3.5</v>
      </c>
      <c r="BC54" s="45"/>
      <c r="BD54" s="45"/>
      <c r="BE54" s="45">
        <v>3.5</v>
      </c>
      <c r="BF54" s="45" t="s">
        <v>79</v>
      </c>
      <c r="BG54" s="52">
        <v>3.5</v>
      </c>
      <c r="BH54" s="45"/>
      <c r="BI54" s="45"/>
      <c r="BJ54" s="45">
        <v>100</v>
      </c>
      <c r="BK54" s="53">
        <v>42</v>
      </c>
      <c r="BL54" s="45"/>
      <c r="BM54" s="45"/>
      <c r="BN54" s="45"/>
      <c r="BO54" s="45"/>
      <c r="BP54" s="45"/>
      <c r="BQ54" s="45"/>
      <c r="BR54" s="45">
        <v>100</v>
      </c>
      <c r="BS54" s="45">
        <v>42</v>
      </c>
      <c r="BT54" s="45">
        <v>3.5</v>
      </c>
      <c r="BU54" s="45"/>
      <c r="BV54" s="52">
        <v>3.5</v>
      </c>
      <c r="BW54" s="45"/>
      <c r="BX54" s="45"/>
      <c r="BY54" s="54">
        <f>SUM(BZ54:CC54)</f>
        <v>3.5</v>
      </c>
      <c r="BZ54" s="45">
        <v>0</v>
      </c>
      <c r="CA54" s="52">
        <v>3.5</v>
      </c>
      <c r="CB54" s="45">
        <v>0</v>
      </c>
      <c r="CC54" s="45">
        <v>0</v>
      </c>
      <c r="CD54" s="54">
        <f>SUM(CE54:CH54)</f>
        <v>3.5</v>
      </c>
      <c r="CE54" s="45">
        <v>0</v>
      </c>
      <c r="CF54" s="52">
        <v>3.5</v>
      </c>
      <c r="CG54" s="45">
        <v>0</v>
      </c>
      <c r="CH54" s="45">
        <v>0</v>
      </c>
      <c r="CI54" s="54">
        <f>SUM(CJ54:CM54)</f>
        <v>3.5</v>
      </c>
      <c r="CJ54" s="45">
        <v>0</v>
      </c>
      <c r="CK54" s="52">
        <v>3.5</v>
      </c>
      <c r="CL54" s="45">
        <v>0</v>
      </c>
      <c r="CM54" s="45">
        <v>0</v>
      </c>
      <c r="CN54" s="54">
        <f>SUM(CO54:CR54)</f>
        <v>45.5</v>
      </c>
      <c r="CO54" s="45">
        <v>0</v>
      </c>
      <c r="CP54" s="52">
        <v>3.5</v>
      </c>
      <c r="CQ54" s="45">
        <v>0</v>
      </c>
      <c r="CR54" s="45">
        <v>42</v>
      </c>
      <c r="CS54" s="45">
        <v>3.5</v>
      </c>
      <c r="CT54" s="45"/>
      <c r="CU54" s="52">
        <v>3.5</v>
      </c>
      <c r="CV54" s="45"/>
      <c r="CW54" s="45"/>
      <c r="CX54" s="45">
        <v>3.5</v>
      </c>
      <c r="CY54" s="45"/>
      <c r="CZ54" s="52">
        <v>3.5</v>
      </c>
      <c r="DA54" s="45"/>
      <c r="DB54" s="45"/>
      <c r="DC54" s="54">
        <f>SUM(DD54:DG54)</f>
        <v>45.5</v>
      </c>
      <c r="DD54" s="45"/>
      <c r="DE54" s="52">
        <v>3.5</v>
      </c>
      <c r="DF54" s="45"/>
      <c r="DG54" s="45">
        <v>42</v>
      </c>
      <c r="DH54" s="45">
        <v>3.5</v>
      </c>
      <c r="DI54" s="45"/>
      <c r="DJ54" s="52">
        <v>3.5</v>
      </c>
      <c r="DK54" s="45"/>
      <c r="DL54" s="45"/>
      <c r="DM54" s="45">
        <v>3.5</v>
      </c>
      <c r="DN54" s="45"/>
      <c r="DO54" s="52">
        <v>3.5</v>
      </c>
      <c r="DP54" s="45"/>
      <c r="DQ54" s="45"/>
      <c r="DR54" s="55" t="s">
        <v>179</v>
      </c>
      <c r="DS54" s="6"/>
    </row>
    <row r="55" spans="1:123" ht="87" customHeight="1">
      <c r="A55" s="48" t="s">
        <v>180</v>
      </c>
      <c r="B55" s="49" t="s">
        <v>181</v>
      </c>
      <c r="C55" s="50" t="s">
        <v>87</v>
      </c>
      <c r="D55" s="51" t="s">
        <v>95</v>
      </c>
      <c r="E55" s="51" t="s">
        <v>89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 t="s">
        <v>34</v>
      </c>
      <c r="AD55" s="51" t="s">
        <v>90</v>
      </c>
      <c r="AE55" s="51" t="s">
        <v>91</v>
      </c>
      <c r="AF55" s="45">
        <v>3.5</v>
      </c>
      <c r="AG55" s="45">
        <v>3.5</v>
      </c>
      <c r="AH55" s="52"/>
      <c r="AI55" s="52"/>
      <c r="AJ55" s="45">
        <v>3.5</v>
      </c>
      <c r="AK55" s="45">
        <v>3.5</v>
      </c>
      <c r="AL55" s="45"/>
      <c r="AM55" s="45"/>
      <c r="AN55" s="45"/>
      <c r="AO55" s="45"/>
      <c r="AP55" s="45" t="s">
        <v>79</v>
      </c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>
        <v>3.5</v>
      </c>
      <c r="BK55" s="53">
        <v>3.5</v>
      </c>
      <c r="BL55" s="45"/>
      <c r="BM55" s="45"/>
      <c r="BN55" s="45">
        <v>3.5</v>
      </c>
      <c r="BO55" s="45">
        <v>3.5</v>
      </c>
      <c r="BP55" s="45"/>
      <c r="BQ55" s="45"/>
      <c r="BR55" s="45"/>
      <c r="BS55" s="45"/>
      <c r="BT55" s="45"/>
      <c r="BU55" s="45"/>
      <c r="BV55" s="45"/>
      <c r="BW55" s="45"/>
      <c r="BX55" s="45"/>
      <c r="BY55" s="54"/>
      <c r="BZ55" s="45"/>
      <c r="CA55" s="45"/>
      <c r="CB55" s="45"/>
      <c r="CC55" s="45"/>
      <c r="CD55" s="54"/>
      <c r="CE55" s="45"/>
      <c r="CF55" s="45"/>
      <c r="CG55" s="45"/>
      <c r="CH55" s="45"/>
      <c r="CI55" s="54"/>
      <c r="CJ55" s="45"/>
      <c r="CK55" s="45"/>
      <c r="CL55" s="45"/>
      <c r="CM55" s="45"/>
      <c r="CN55" s="54"/>
      <c r="CO55" s="45"/>
      <c r="CP55" s="45"/>
      <c r="CQ55" s="45"/>
      <c r="CR55" s="45"/>
      <c r="CS55" s="45" t="s">
        <v>79</v>
      </c>
      <c r="CT55" s="45"/>
      <c r="CU55" s="45"/>
      <c r="CV55" s="45"/>
      <c r="CW55" s="45"/>
      <c r="CX55" s="45" t="s">
        <v>79</v>
      </c>
      <c r="CY55" s="45"/>
      <c r="CZ55" s="45"/>
      <c r="DA55" s="45"/>
      <c r="DB55" s="45"/>
      <c r="DC55" s="54"/>
      <c r="DD55" s="45"/>
      <c r="DE55" s="45"/>
      <c r="DF55" s="45"/>
      <c r="DG55" s="45"/>
      <c r="DH55" s="45" t="s">
        <v>79</v>
      </c>
      <c r="DI55" s="45"/>
      <c r="DJ55" s="45"/>
      <c r="DK55" s="45"/>
      <c r="DL55" s="45"/>
      <c r="DM55" s="45" t="s">
        <v>79</v>
      </c>
      <c r="DN55" s="45"/>
      <c r="DO55" s="45"/>
      <c r="DP55" s="45"/>
      <c r="DQ55" s="45"/>
      <c r="DR55" s="55" t="s">
        <v>92</v>
      </c>
      <c r="DS55" s="6"/>
    </row>
    <row r="56" spans="1:123" ht="409.6">
      <c r="A56" s="39" t="s">
        <v>182</v>
      </c>
      <c r="B56" s="40" t="s">
        <v>183</v>
      </c>
      <c r="C56" s="41" t="s">
        <v>78</v>
      </c>
      <c r="D56" s="41" t="s">
        <v>78</v>
      </c>
      <c r="E56" s="41" t="s">
        <v>78</v>
      </c>
      <c r="F56" s="41" t="s">
        <v>78</v>
      </c>
      <c r="G56" s="41" t="s">
        <v>78</v>
      </c>
      <c r="H56" s="41" t="s">
        <v>78</v>
      </c>
      <c r="I56" s="41" t="s">
        <v>78</v>
      </c>
      <c r="J56" s="41" t="s">
        <v>78</v>
      </c>
      <c r="K56" s="41" t="s">
        <v>78</v>
      </c>
      <c r="L56" s="41" t="s">
        <v>78</v>
      </c>
      <c r="M56" s="41" t="s">
        <v>78</v>
      </c>
      <c r="N56" s="41" t="s">
        <v>78</v>
      </c>
      <c r="O56" s="41" t="s">
        <v>78</v>
      </c>
      <c r="P56" s="41" t="s">
        <v>78</v>
      </c>
      <c r="Q56" s="41" t="s">
        <v>78</v>
      </c>
      <c r="R56" s="41" t="s">
        <v>78</v>
      </c>
      <c r="S56" s="41" t="s">
        <v>78</v>
      </c>
      <c r="T56" s="41" t="s">
        <v>78</v>
      </c>
      <c r="U56" s="41" t="s">
        <v>78</v>
      </c>
      <c r="V56" s="41" t="s">
        <v>78</v>
      </c>
      <c r="W56" s="41" t="s">
        <v>78</v>
      </c>
      <c r="X56" s="41" t="s">
        <v>78</v>
      </c>
      <c r="Y56" s="41" t="s">
        <v>78</v>
      </c>
      <c r="Z56" s="41" t="s">
        <v>78</v>
      </c>
      <c r="AA56" s="41" t="s">
        <v>78</v>
      </c>
      <c r="AB56" s="41" t="s">
        <v>78</v>
      </c>
      <c r="AC56" s="41" t="s">
        <v>78</v>
      </c>
      <c r="AD56" s="41" t="s">
        <v>78</v>
      </c>
      <c r="AE56" s="41" t="s">
        <v>78</v>
      </c>
      <c r="AF56" s="42">
        <v>408</v>
      </c>
      <c r="AG56" s="42">
        <v>408</v>
      </c>
      <c r="AH56" s="43"/>
      <c r="AI56" s="43"/>
      <c r="AJ56" s="45"/>
      <c r="AK56" s="45"/>
      <c r="AL56" s="45"/>
      <c r="AM56" s="45"/>
      <c r="AN56" s="42">
        <v>408</v>
      </c>
      <c r="AO56" s="42">
        <v>408</v>
      </c>
      <c r="AP56" s="42">
        <v>324.7</v>
      </c>
      <c r="AQ56" s="42"/>
      <c r="AR56" s="42"/>
      <c r="AS56" s="42"/>
      <c r="AT56" s="42">
        <v>324.7</v>
      </c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>
        <v>408</v>
      </c>
      <c r="BK56" s="44">
        <v>408</v>
      </c>
      <c r="BL56" s="42"/>
      <c r="BM56" s="42"/>
      <c r="BN56" s="45"/>
      <c r="BO56" s="45"/>
      <c r="BP56" s="45"/>
      <c r="BQ56" s="45"/>
      <c r="BR56" s="42">
        <v>408</v>
      </c>
      <c r="BS56" s="42">
        <v>408</v>
      </c>
      <c r="BT56" s="42">
        <v>324.7</v>
      </c>
      <c r="BU56" s="42"/>
      <c r="BV56" s="42"/>
      <c r="BW56" s="42"/>
      <c r="BX56" s="42">
        <v>324.7</v>
      </c>
      <c r="BY56" s="46"/>
      <c r="BZ56" s="42"/>
      <c r="CA56" s="42"/>
      <c r="CB56" s="42"/>
      <c r="CC56" s="42"/>
      <c r="CD56" s="46"/>
      <c r="CE56" s="42"/>
      <c r="CF56" s="42"/>
      <c r="CG56" s="42"/>
      <c r="CH56" s="42"/>
      <c r="CI56" s="46"/>
      <c r="CJ56" s="42"/>
      <c r="CK56" s="42"/>
      <c r="CL56" s="42"/>
      <c r="CM56" s="42"/>
      <c r="CN56" s="46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6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7" t="s">
        <v>80</v>
      </c>
      <c r="DS56" s="6"/>
    </row>
    <row r="57" spans="1:123" ht="145.19999999999999">
      <c r="A57" s="39" t="s">
        <v>184</v>
      </c>
      <c r="B57" s="40" t="s">
        <v>185</v>
      </c>
      <c r="C57" s="41" t="s">
        <v>78</v>
      </c>
      <c r="D57" s="41" t="s">
        <v>78</v>
      </c>
      <c r="E57" s="41" t="s">
        <v>78</v>
      </c>
      <c r="F57" s="41" t="s">
        <v>78</v>
      </c>
      <c r="G57" s="41" t="s">
        <v>78</v>
      </c>
      <c r="H57" s="41" t="s">
        <v>78</v>
      </c>
      <c r="I57" s="41" t="s">
        <v>78</v>
      </c>
      <c r="J57" s="41" t="s">
        <v>78</v>
      </c>
      <c r="K57" s="41" t="s">
        <v>78</v>
      </c>
      <c r="L57" s="41" t="s">
        <v>78</v>
      </c>
      <c r="M57" s="41" t="s">
        <v>78</v>
      </c>
      <c r="N57" s="41" t="s">
        <v>78</v>
      </c>
      <c r="O57" s="41" t="s">
        <v>78</v>
      </c>
      <c r="P57" s="41" t="s">
        <v>78</v>
      </c>
      <c r="Q57" s="41" t="s">
        <v>78</v>
      </c>
      <c r="R57" s="41" t="s">
        <v>78</v>
      </c>
      <c r="S57" s="41" t="s">
        <v>78</v>
      </c>
      <c r="T57" s="41" t="s">
        <v>78</v>
      </c>
      <c r="U57" s="41" t="s">
        <v>78</v>
      </c>
      <c r="V57" s="41" t="s">
        <v>78</v>
      </c>
      <c r="W57" s="41" t="s">
        <v>78</v>
      </c>
      <c r="X57" s="41" t="s">
        <v>78</v>
      </c>
      <c r="Y57" s="41" t="s">
        <v>78</v>
      </c>
      <c r="Z57" s="41" t="s">
        <v>78</v>
      </c>
      <c r="AA57" s="41" t="s">
        <v>78</v>
      </c>
      <c r="AB57" s="41" t="s">
        <v>78</v>
      </c>
      <c r="AC57" s="41" t="s">
        <v>78</v>
      </c>
      <c r="AD57" s="41" t="s">
        <v>78</v>
      </c>
      <c r="AE57" s="41" t="s">
        <v>78</v>
      </c>
      <c r="AF57" s="42">
        <v>408</v>
      </c>
      <c r="AG57" s="42">
        <v>408</v>
      </c>
      <c r="AH57" s="43"/>
      <c r="AI57" s="43"/>
      <c r="AJ57" s="45"/>
      <c r="AK57" s="45"/>
      <c r="AL57" s="45"/>
      <c r="AM57" s="45"/>
      <c r="AN57" s="42">
        <v>408</v>
      </c>
      <c r="AO57" s="42">
        <v>408</v>
      </c>
      <c r="AP57" s="42">
        <v>324.8</v>
      </c>
      <c r="AQ57" s="42"/>
      <c r="AR57" s="42"/>
      <c r="AS57" s="42"/>
      <c r="AT57" s="42">
        <v>324.8</v>
      </c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>
        <v>408</v>
      </c>
      <c r="BK57" s="44">
        <v>408</v>
      </c>
      <c r="BL57" s="42"/>
      <c r="BM57" s="42"/>
      <c r="BN57" s="45"/>
      <c r="BO57" s="45"/>
      <c r="BP57" s="45"/>
      <c r="BQ57" s="45"/>
      <c r="BR57" s="42">
        <v>408</v>
      </c>
      <c r="BS57" s="42">
        <v>408</v>
      </c>
      <c r="BT57" s="42">
        <v>324.8</v>
      </c>
      <c r="BU57" s="42" t="s">
        <v>79</v>
      </c>
      <c r="BV57" s="42" t="s">
        <v>79</v>
      </c>
      <c r="BW57" s="42" t="s">
        <v>79</v>
      </c>
      <c r="BX57" s="42">
        <v>324.8</v>
      </c>
      <c r="BY57" s="46"/>
      <c r="BZ57" s="42"/>
      <c r="CA57" s="42"/>
      <c r="CB57" s="42"/>
      <c r="CC57" s="42"/>
      <c r="CD57" s="46"/>
      <c r="CE57" s="42"/>
      <c r="CF57" s="42"/>
      <c r="CG57" s="42"/>
      <c r="CH57" s="42"/>
      <c r="CI57" s="46"/>
      <c r="CJ57" s="42"/>
      <c r="CK57" s="42"/>
      <c r="CL57" s="42"/>
      <c r="CM57" s="42"/>
      <c r="CN57" s="46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6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7" t="s">
        <v>80</v>
      </c>
      <c r="DS57" s="6"/>
    </row>
    <row r="58" spans="1:123" ht="409.6">
      <c r="A58" s="39" t="s">
        <v>186</v>
      </c>
      <c r="B58" s="40" t="s">
        <v>187</v>
      </c>
      <c r="C58" s="41" t="s">
        <v>78</v>
      </c>
      <c r="D58" s="41" t="s">
        <v>78</v>
      </c>
      <c r="E58" s="41" t="s">
        <v>78</v>
      </c>
      <c r="F58" s="41" t="s">
        <v>78</v>
      </c>
      <c r="G58" s="41" t="s">
        <v>78</v>
      </c>
      <c r="H58" s="41" t="s">
        <v>78</v>
      </c>
      <c r="I58" s="41" t="s">
        <v>78</v>
      </c>
      <c r="J58" s="41" t="s">
        <v>78</v>
      </c>
      <c r="K58" s="41" t="s">
        <v>78</v>
      </c>
      <c r="L58" s="41" t="s">
        <v>78</v>
      </c>
      <c r="M58" s="41" t="s">
        <v>78</v>
      </c>
      <c r="N58" s="41" t="s">
        <v>78</v>
      </c>
      <c r="O58" s="41" t="s">
        <v>78</v>
      </c>
      <c r="P58" s="41" t="s">
        <v>78</v>
      </c>
      <c r="Q58" s="41" t="s">
        <v>78</v>
      </c>
      <c r="R58" s="41" t="s">
        <v>78</v>
      </c>
      <c r="S58" s="41" t="s">
        <v>78</v>
      </c>
      <c r="T58" s="41" t="s">
        <v>78</v>
      </c>
      <c r="U58" s="41" t="s">
        <v>78</v>
      </c>
      <c r="V58" s="41" t="s">
        <v>78</v>
      </c>
      <c r="W58" s="41" t="s">
        <v>78</v>
      </c>
      <c r="X58" s="41" t="s">
        <v>78</v>
      </c>
      <c r="Y58" s="41" t="s">
        <v>78</v>
      </c>
      <c r="Z58" s="41" t="s">
        <v>78</v>
      </c>
      <c r="AA58" s="41" t="s">
        <v>78</v>
      </c>
      <c r="AB58" s="41" t="s">
        <v>78</v>
      </c>
      <c r="AC58" s="41" t="s">
        <v>78</v>
      </c>
      <c r="AD58" s="41" t="s">
        <v>78</v>
      </c>
      <c r="AE58" s="41" t="s">
        <v>78</v>
      </c>
      <c r="AF58" s="42">
        <v>408</v>
      </c>
      <c r="AG58" s="42">
        <v>408</v>
      </c>
      <c r="AH58" s="43"/>
      <c r="AI58" s="43"/>
      <c r="AJ58" s="45"/>
      <c r="AK58" s="45"/>
      <c r="AL58" s="45"/>
      <c r="AM58" s="45"/>
      <c r="AN58" s="42">
        <v>408</v>
      </c>
      <c r="AO58" s="42">
        <v>408</v>
      </c>
      <c r="AP58" s="42">
        <v>324.8</v>
      </c>
      <c r="AQ58" s="42"/>
      <c r="AR58" s="42"/>
      <c r="AS58" s="42"/>
      <c r="AT58" s="42">
        <v>324.8</v>
      </c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>
        <v>408</v>
      </c>
      <c r="BK58" s="44">
        <v>408</v>
      </c>
      <c r="BL58" s="42"/>
      <c r="BM58" s="42"/>
      <c r="BN58" s="45"/>
      <c r="BO58" s="45"/>
      <c r="BP58" s="45"/>
      <c r="BQ58" s="45"/>
      <c r="BR58" s="42">
        <v>408</v>
      </c>
      <c r="BS58" s="42">
        <v>408</v>
      </c>
      <c r="BT58" s="42">
        <v>324.8</v>
      </c>
      <c r="BU58" s="42"/>
      <c r="BV58" s="42"/>
      <c r="BW58" s="42"/>
      <c r="BX58" s="42">
        <v>324.8</v>
      </c>
      <c r="BY58" s="46"/>
      <c r="BZ58" s="42"/>
      <c r="CA58" s="42"/>
      <c r="CB58" s="42"/>
      <c r="CC58" s="42"/>
      <c r="CD58" s="46"/>
      <c r="CE58" s="42"/>
      <c r="CF58" s="42"/>
      <c r="CG58" s="42"/>
      <c r="CH58" s="42"/>
      <c r="CI58" s="46"/>
      <c r="CJ58" s="42"/>
      <c r="CK58" s="42"/>
      <c r="CL58" s="42"/>
      <c r="CM58" s="42"/>
      <c r="CN58" s="46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6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7" t="s">
        <v>80</v>
      </c>
      <c r="DS58" s="6"/>
    </row>
    <row r="59" spans="1:123" ht="89.4" customHeight="1">
      <c r="A59" s="48" t="s">
        <v>188</v>
      </c>
      <c r="B59" s="49" t="s">
        <v>189</v>
      </c>
      <c r="C59" s="50" t="s">
        <v>87</v>
      </c>
      <c r="D59" s="51" t="s">
        <v>95</v>
      </c>
      <c r="E59" s="51" t="s">
        <v>89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 t="s">
        <v>90</v>
      </c>
      <c r="AE59" s="51" t="s">
        <v>190</v>
      </c>
      <c r="AF59" s="45">
        <v>54.9</v>
      </c>
      <c r="AG59" s="45">
        <v>54.9</v>
      </c>
      <c r="AH59" s="52"/>
      <c r="AI59" s="52"/>
      <c r="AJ59" s="45"/>
      <c r="AK59" s="45"/>
      <c r="AL59" s="45"/>
      <c r="AM59" s="45"/>
      <c r="AN59" s="45">
        <v>54.9</v>
      </c>
      <c r="AO59" s="45">
        <v>54.9</v>
      </c>
      <c r="AP59" s="45">
        <v>70</v>
      </c>
      <c r="AQ59" s="45"/>
      <c r="AR59" s="45"/>
      <c r="AS59" s="45"/>
      <c r="AT59" s="45">
        <v>70</v>
      </c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>
        <v>54.9</v>
      </c>
      <c r="BK59" s="53">
        <v>54.9</v>
      </c>
      <c r="BL59" s="45"/>
      <c r="BM59" s="45"/>
      <c r="BN59" s="45"/>
      <c r="BO59" s="45"/>
      <c r="BP59" s="45"/>
      <c r="BQ59" s="45"/>
      <c r="BR59" s="45">
        <v>54.9</v>
      </c>
      <c r="BS59" s="45">
        <v>54.9</v>
      </c>
      <c r="BT59" s="45">
        <v>70</v>
      </c>
      <c r="BU59" s="45"/>
      <c r="BV59" s="45"/>
      <c r="BW59" s="45"/>
      <c r="BX59" s="45">
        <v>70</v>
      </c>
      <c r="BY59" s="54"/>
      <c r="BZ59" s="45"/>
      <c r="CA59" s="45"/>
      <c r="CB59" s="45"/>
      <c r="CC59" s="45"/>
      <c r="CD59" s="54"/>
      <c r="CE59" s="45"/>
      <c r="CF59" s="45"/>
      <c r="CG59" s="45"/>
      <c r="CH59" s="45"/>
      <c r="CI59" s="54"/>
      <c r="CJ59" s="45"/>
      <c r="CK59" s="45"/>
      <c r="CL59" s="45"/>
      <c r="CM59" s="45"/>
      <c r="CN59" s="54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54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55" t="s">
        <v>191</v>
      </c>
      <c r="DS59" s="6"/>
    </row>
    <row r="60" spans="1:123" ht="92.4" customHeight="1">
      <c r="A60" s="48" t="s">
        <v>192</v>
      </c>
      <c r="B60" s="49" t="s">
        <v>193</v>
      </c>
      <c r="C60" s="50" t="s">
        <v>87</v>
      </c>
      <c r="D60" s="51" t="s">
        <v>95</v>
      </c>
      <c r="E60" s="51" t="s">
        <v>89</v>
      </c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 t="s">
        <v>90</v>
      </c>
      <c r="AE60" s="51" t="s">
        <v>190</v>
      </c>
      <c r="AF60" s="45">
        <v>105.4</v>
      </c>
      <c r="AG60" s="45">
        <v>105.4</v>
      </c>
      <c r="AH60" s="52"/>
      <c r="AI60" s="52"/>
      <c r="AJ60" s="45"/>
      <c r="AK60" s="45"/>
      <c r="AL60" s="45"/>
      <c r="AM60" s="45"/>
      <c r="AN60" s="45">
        <v>105.4</v>
      </c>
      <c r="AO60" s="45">
        <v>105.4</v>
      </c>
      <c r="AP60" s="45">
        <v>98.6</v>
      </c>
      <c r="AQ60" s="45"/>
      <c r="AR60" s="45"/>
      <c r="AS60" s="45"/>
      <c r="AT60" s="45">
        <v>98.6</v>
      </c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>
        <v>105.4</v>
      </c>
      <c r="BK60" s="53">
        <v>105.4</v>
      </c>
      <c r="BL60" s="45"/>
      <c r="BM60" s="45"/>
      <c r="BN60" s="45"/>
      <c r="BO60" s="45"/>
      <c r="BP60" s="45"/>
      <c r="BQ60" s="45"/>
      <c r="BR60" s="45">
        <v>105.4</v>
      </c>
      <c r="BS60" s="45">
        <v>105.4</v>
      </c>
      <c r="BT60" s="45">
        <v>98.6</v>
      </c>
      <c r="BU60" s="45"/>
      <c r="BV60" s="45"/>
      <c r="BW60" s="45"/>
      <c r="BX60" s="45">
        <v>98.6</v>
      </c>
      <c r="BY60" s="54"/>
      <c r="BZ60" s="45"/>
      <c r="CA60" s="45"/>
      <c r="CB60" s="45"/>
      <c r="CC60" s="45"/>
      <c r="CD60" s="54"/>
      <c r="CE60" s="45"/>
      <c r="CF60" s="45"/>
      <c r="CG60" s="45"/>
      <c r="CH60" s="45"/>
      <c r="CI60" s="54"/>
      <c r="CJ60" s="45"/>
      <c r="CK60" s="45"/>
      <c r="CL60" s="45"/>
      <c r="CM60" s="45"/>
      <c r="CN60" s="54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54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55" t="s">
        <v>191</v>
      </c>
      <c r="DS60" s="6"/>
    </row>
    <row r="61" spans="1:123" ht="84" customHeight="1">
      <c r="A61" s="48" t="s">
        <v>194</v>
      </c>
      <c r="B61" s="49" t="s">
        <v>195</v>
      </c>
      <c r="C61" s="50" t="s">
        <v>87</v>
      </c>
      <c r="D61" s="51" t="s">
        <v>95</v>
      </c>
      <c r="E61" s="51" t="s">
        <v>89</v>
      </c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 t="s">
        <v>123</v>
      </c>
      <c r="AE61" s="51" t="s">
        <v>119</v>
      </c>
      <c r="AF61" s="45">
        <v>130.4</v>
      </c>
      <c r="AG61" s="45">
        <v>130.4</v>
      </c>
      <c r="AH61" s="52"/>
      <c r="AI61" s="52"/>
      <c r="AJ61" s="45"/>
      <c r="AK61" s="45"/>
      <c r="AL61" s="45"/>
      <c r="AM61" s="45"/>
      <c r="AN61" s="45">
        <v>130.4</v>
      </c>
      <c r="AO61" s="45">
        <v>130.4</v>
      </c>
      <c r="AP61" s="45">
        <v>90.4</v>
      </c>
      <c r="AQ61" s="45"/>
      <c r="AR61" s="45"/>
      <c r="AS61" s="45"/>
      <c r="AT61" s="45">
        <v>90.4</v>
      </c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>
        <v>130.4</v>
      </c>
      <c r="BK61" s="53">
        <v>130.4</v>
      </c>
      <c r="BL61" s="45"/>
      <c r="BM61" s="45"/>
      <c r="BN61" s="45"/>
      <c r="BO61" s="45"/>
      <c r="BP61" s="45"/>
      <c r="BQ61" s="45"/>
      <c r="BR61" s="45">
        <v>130.4</v>
      </c>
      <c r="BS61" s="45">
        <v>130.4</v>
      </c>
      <c r="BT61" s="45">
        <v>90.4</v>
      </c>
      <c r="BU61" s="45"/>
      <c r="BV61" s="45"/>
      <c r="BW61" s="45"/>
      <c r="BX61" s="45">
        <v>90.4</v>
      </c>
      <c r="BY61" s="54"/>
      <c r="BZ61" s="45"/>
      <c r="CA61" s="45"/>
      <c r="CB61" s="45"/>
      <c r="CC61" s="45"/>
      <c r="CD61" s="54"/>
      <c r="CE61" s="45"/>
      <c r="CF61" s="45"/>
      <c r="CG61" s="45"/>
      <c r="CH61" s="45"/>
      <c r="CI61" s="54"/>
      <c r="CJ61" s="45"/>
      <c r="CK61" s="45"/>
      <c r="CL61" s="45"/>
      <c r="CM61" s="45"/>
      <c r="CN61" s="54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54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55" t="s">
        <v>191</v>
      </c>
      <c r="DS61" s="6"/>
    </row>
    <row r="62" spans="1:123" ht="89.4" customHeight="1">
      <c r="A62" s="48" t="s">
        <v>196</v>
      </c>
      <c r="B62" s="49" t="s">
        <v>197</v>
      </c>
      <c r="C62" s="50" t="s">
        <v>87</v>
      </c>
      <c r="D62" s="51" t="s">
        <v>95</v>
      </c>
      <c r="E62" s="51" t="s">
        <v>89</v>
      </c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 t="s">
        <v>123</v>
      </c>
      <c r="AE62" s="51" t="s">
        <v>90</v>
      </c>
      <c r="AF62" s="45">
        <v>117.3</v>
      </c>
      <c r="AG62" s="45">
        <v>117.3</v>
      </c>
      <c r="AH62" s="52"/>
      <c r="AI62" s="52"/>
      <c r="AJ62" s="45"/>
      <c r="AK62" s="45"/>
      <c r="AL62" s="45"/>
      <c r="AM62" s="45"/>
      <c r="AN62" s="45">
        <v>117.3</v>
      </c>
      <c r="AO62" s="45">
        <v>117.3</v>
      </c>
      <c r="AP62" s="45">
        <v>65.8</v>
      </c>
      <c r="AQ62" s="45"/>
      <c r="AR62" s="45"/>
      <c r="AS62" s="45"/>
      <c r="AT62" s="45">
        <v>65.8</v>
      </c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>
        <v>117.3</v>
      </c>
      <c r="BK62" s="53">
        <v>117.3</v>
      </c>
      <c r="BL62" s="45"/>
      <c r="BM62" s="45"/>
      <c r="BN62" s="45"/>
      <c r="BO62" s="45"/>
      <c r="BP62" s="45"/>
      <c r="BQ62" s="45"/>
      <c r="BR62" s="45">
        <v>117.3</v>
      </c>
      <c r="BS62" s="45">
        <v>117.3</v>
      </c>
      <c r="BT62" s="45">
        <v>65.8</v>
      </c>
      <c r="BU62" s="45"/>
      <c r="BV62" s="45"/>
      <c r="BW62" s="45"/>
      <c r="BX62" s="45">
        <v>65.8</v>
      </c>
      <c r="BY62" s="54"/>
      <c r="BZ62" s="45"/>
      <c r="CA62" s="45"/>
      <c r="CB62" s="45"/>
      <c r="CC62" s="45"/>
      <c r="CD62" s="54"/>
      <c r="CE62" s="45"/>
      <c r="CF62" s="45"/>
      <c r="CG62" s="45"/>
      <c r="CH62" s="45"/>
      <c r="CI62" s="54"/>
      <c r="CJ62" s="45"/>
      <c r="CK62" s="45"/>
      <c r="CL62" s="45"/>
      <c r="CM62" s="45"/>
      <c r="CN62" s="54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54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55" t="s">
        <v>191</v>
      </c>
      <c r="DS62" s="6"/>
    </row>
    <row r="63" spans="1:123" ht="369.6">
      <c r="A63" s="39" t="s">
        <v>198</v>
      </c>
      <c r="B63" s="40" t="s">
        <v>199</v>
      </c>
      <c r="C63" s="41" t="s">
        <v>78</v>
      </c>
      <c r="D63" s="41" t="s">
        <v>78</v>
      </c>
      <c r="E63" s="41" t="s">
        <v>78</v>
      </c>
      <c r="F63" s="41" t="s">
        <v>78</v>
      </c>
      <c r="G63" s="41" t="s">
        <v>78</v>
      </c>
      <c r="H63" s="41" t="s">
        <v>78</v>
      </c>
      <c r="I63" s="41" t="s">
        <v>78</v>
      </c>
      <c r="J63" s="41" t="s">
        <v>78</v>
      </c>
      <c r="K63" s="41" t="s">
        <v>78</v>
      </c>
      <c r="L63" s="41" t="s">
        <v>78</v>
      </c>
      <c r="M63" s="41" t="s">
        <v>78</v>
      </c>
      <c r="N63" s="41" t="s">
        <v>78</v>
      </c>
      <c r="O63" s="41" t="s">
        <v>78</v>
      </c>
      <c r="P63" s="41" t="s">
        <v>78</v>
      </c>
      <c r="Q63" s="41" t="s">
        <v>78</v>
      </c>
      <c r="R63" s="41" t="s">
        <v>78</v>
      </c>
      <c r="S63" s="41" t="s">
        <v>78</v>
      </c>
      <c r="T63" s="41" t="s">
        <v>78</v>
      </c>
      <c r="U63" s="41" t="s">
        <v>78</v>
      </c>
      <c r="V63" s="41" t="s">
        <v>78</v>
      </c>
      <c r="W63" s="41" t="s">
        <v>78</v>
      </c>
      <c r="X63" s="41" t="s">
        <v>78</v>
      </c>
      <c r="Y63" s="41" t="s">
        <v>78</v>
      </c>
      <c r="Z63" s="41" t="s">
        <v>78</v>
      </c>
      <c r="AA63" s="41" t="s">
        <v>78</v>
      </c>
      <c r="AB63" s="41" t="s">
        <v>78</v>
      </c>
      <c r="AC63" s="41" t="s">
        <v>78</v>
      </c>
      <c r="AD63" s="41" t="s">
        <v>78</v>
      </c>
      <c r="AE63" s="41" t="s">
        <v>78</v>
      </c>
      <c r="AF63" s="42" t="s">
        <v>79</v>
      </c>
      <c r="AG63" s="42" t="s">
        <v>79</v>
      </c>
      <c r="AH63" s="43"/>
      <c r="AI63" s="43"/>
      <c r="AJ63" s="45"/>
      <c r="AK63" s="45"/>
      <c r="AL63" s="42"/>
      <c r="AM63" s="42"/>
      <c r="AN63" s="42"/>
      <c r="AO63" s="42"/>
      <c r="AP63" s="42" t="s">
        <v>79</v>
      </c>
      <c r="AQ63" s="42"/>
      <c r="AR63" s="42"/>
      <c r="AS63" s="42"/>
      <c r="AT63" s="42"/>
      <c r="AU63" s="42">
        <v>1034.7</v>
      </c>
      <c r="AV63" s="42"/>
      <c r="AW63" s="42"/>
      <c r="AX63" s="42"/>
      <c r="AY63" s="42">
        <v>1034.7</v>
      </c>
      <c r="AZ63" s="42">
        <f>SUM(BA63:BD63)</f>
        <v>2122</v>
      </c>
      <c r="BA63" s="42"/>
      <c r="BB63" s="42"/>
      <c r="BC63" s="42"/>
      <c r="BD63" s="42">
        <v>2122</v>
      </c>
      <c r="BE63" s="42"/>
      <c r="BF63" s="42"/>
      <c r="BG63" s="42"/>
      <c r="BH63" s="42"/>
      <c r="BI63" s="42"/>
      <c r="BJ63" s="42" t="s">
        <v>79</v>
      </c>
      <c r="BK63" s="44" t="s">
        <v>79</v>
      </c>
      <c r="BL63" s="42"/>
      <c r="BM63" s="42"/>
      <c r="BN63" s="45"/>
      <c r="BO63" s="45"/>
      <c r="BP63" s="42"/>
      <c r="BQ63" s="42"/>
      <c r="BR63" s="42"/>
      <c r="BS63" s="42"/>
      <c r="BT63" s="42"/>
      <c r="BU63" s="42"/>
      <c r="BV63" s="42"/>
      <c r="BW63" s="42"/>
      <c r="BX63" s="42"/>
      <c r="BY63" s="42">
        <v>1034.7</v>
      </c>
      <c r="BZ63" s="42"/>
      <c r="CA63" s="42"/>
      <c r="CB63" s="42"/>
      <c r="CC63" s="42">
        <v>1034.7</v>
      </c>
      <c r="CD63" s="42">
        <f>SUM(CE63:CH63)</f>
        <v>2122</v>
      </c>
      <c r="CE63" s="42"/>
      <c r="CF63" s="42"/>
      <c r="CG63" s="42"/>
      <c r="CH63" s="42">
        <v>2122</v>
      </c>
      <c r="CI63" s="46" t="s">
        <v>79</v>
      </c>
      <c r="CJ63" s="42"/>
      <c r="CK63" s="42"/>
      <c r="CL63" s="42"/>
      <c r="CM63" s="42"/>
      <c r="CN63" s="46" t="s">
        <v>79</v>
      </c>
      <c r="CO63" s="42"/>
      <c r="CP63" s="42"/>
      <c r="CQ63" s="42"/>
      <c r="CR63" s="42"/>
      <c r="CS63" s="42" t="s">
        <v>79</v>
      </c>
      <c r="CT63" s="42" t="s">
        <v>79</v>
      </c>
      <c r="CU63" s="42" t="s">
        <v>79</v>
      </c>
      <c r="CV63" s="42" t="s">
        <v>79</v>
      </c>
      <c r="CW63" s="42" t="s">
        <v>79</v>
      </c>
      <c r="CX63" s="42">
        <v>1034.7</v>
      </c>
      <c r="CY63" s="42"/>
      <c r="CZ63" s="42"/>
      <c r="DA63" s="42"/>
      <c r="DB63" s="42">
        <v>1034.7</v>
      </c>
      <c r="DC63" s="46" t="s">
        <v>79</v>
      </c>
      <c r="DD63" s="42"/>
      <c r="DE63" s="42"/>
      <c r="DF63" s="42"/>
      <c r="DG63" s="42"/>
      <c r="DH63" s="42" t="s">
        <v>79</v>
      </c>
      <c r="DI63" s="42" t="s">
        <v>79</v>
      </c>
      <c r="DJ63" s="42" t="s">
        <v>79</v>
      </c>
      <c r="DK63" s="42" t="s">
        <v>79</v>
      </c>
      <c r="DL63" s="42" t="s">
        <v>79</v>
      </c>
      <c r="DM63" s="42">
        <v>1034.7</v>
      </c>
      <c r="DN63" s="42"/>
      <c r="DO63" s="42"/>
      <c r="DP63" s="42"/>
      <c r="DQ63" s="42">
        <v>1034.7</v>
      </c>
      <c r="DR63" s="47" t="s">
        <v>200</v>
      </c>
      <c r="DS63" s="6"/>
    </row>
    <row r="64" spans="1:123" ht="224.4">
      <c r="A64" s="58" t="s">
        <v>201</v>
      </c>
      <c r="B64" s="59" t="s">
        <v>202</v>
      </c>
      <c r="C64" s="60" t="s">
        <v>78</v>
      </c>
      <c r="D64" s="60" t="s">
        <v>78</v>
      </c>
      <c r="E64" s="60" t="s">
        <v>78</v>
      </c>
      <c r="F64" s="60" t="s">
        <v>78</v>
      </c>
      <c r="G64" s="60" t="s">
        <v>78</v>
      </c>
      <c r="H64" s="60" t="s">
        <v>78</v>
      </c>
      <c r="I64" s="60" t="s">
        <v>78</v>
      </c>
      <c r="J64" s="60" t="s">
        <v>78</v>
      </c>
      <c r="K64" s="60" t="s">
        <v>78</v>
      </c>
      <c r="L64" s="60" t="s">
        <v>78</v>
      </c>
      <c r="M64" s="60" t="s">
        <v>78</v>
      </c>
      <c r="N64" s="60" t="s">
        <v>78</v>
      </c>
      <c r="O64" s="60" t="s">
        <v>78</v>
      </c>
      <c r="P64" s="60" t="s">
        <v>78</v>
      </c>
      <c r="Q64" s="60" t="s">
        <v>78</v>
      </c>
      <c r="R64" s="60" t="s">
        <v>78</v>
      </c>
      <c r="S64" s="60" t="s">
        <v>78</v>
      </c>
      <c r="T64" s="60" t="s">
        <v>78</v>
      </c>
      <c r="U64" s="60" t="s">
        <v>78</v>
      </c>
      <c r="V64" s="60" t="s">
        <v>78</v>
      </c>
      <c r="W64" s="60" t="s">
        <v>78</v>
      </c>
      <c r="X64" s="60" t="s">
        <v>78</v>
      </c>
      <c r="Y64" s="60" t="s">
        <v>78</v>
      </c>
      <c r="Z64" s="60" t="s">
        <v>78</v>
      </c>
      <c r="AA64" s="60" t="s">
        <v>78</v>
      </c>
      <c r="AB64" s="60" t="s">
        <v>78</v>
      </c>
      <c r="AC64" s="60" t="s">
        <v>78</v>
      </c>
      <c r="AD64" s="60" t="s">
        <v>78</v>
      </c>
      <c r="AE64" s="60" t="s">
        <v>78</v>
      </c>
      <c r="AF64" s="61">
        <f>SUM(AF26-AF56)</f>
        <v>59740.5</v>
      </c>
      <c r="AG64" s="61">
        <f>SUM(AG26-AG56)</f>
        <v>52297.2</v>
      </c>
      <c r="AH64" s="62">
        <v>2038.3</v>
      </c>
      <c r="AI64" s="62">
        <v>2038.3</v>
      </c>
      <c r="AJ64" s="61">
        <f>SUM(AJ26)</f>
        <v>6416.9</v>
      </c>
      <c r="AK64" s="61">
        <f>SUM(AK26)</f>
        <v>6416.9</v>
      </c>
      <c r="AL64" s="61"/>
      <c r="AM64" s="61"/>
      <c r="AN64" s="61">
        <f>SUM(AN26-AN56)</f>
        <v>51285.299999999996</v>
      </c>
      <c r="AO64" s="61">
        <f>SUM(AO26-AO56)</f>
        <v>43841.999999999993</v>
      </c>
      <c r="AP64" s="42">
        <v>62139.9</v>
      </c>
      <c r="AQ64" s="42">
        <v>267.2</v>
      </c>
      <c r="AR64" s="42">
        <v>10748.3</v>
      </c>
      <c r="AS64" s="42" t="s">
        <v>79</v>
      </c>
      <c r="AT64" s="42">
        <f>SUM(AP64-AQ64-AR64)</f>
        <v>51124.400000000009</v>
      </c>
      <c r="AU64" s="42">
        <v>41725.699999999997</v>
      </c>
      <c r="AV64" s="42">
        <v>271.60000000000002</v>
      </c>
      <c r="AW64" s="42">
        <v>3.5</v>
      </c>
      <c r="AX64" s="42"/>
      <c r="AY64" s="42">
        <f>SUM(AU64-AV64-AW64)</f>
        <v>41450.6</v>
      </c>
      <c r="AZ64" s="42">
        <v>44200.6</v>
      </c>
      <c r="BA64" s="42">
        <v>1995</v>
      </c>
      <c r="BB64" s="42">
        <v>1415.1</v>
      </c>
      <c r="BC64" s="42" t="s">
        <v>79</v>
      </c>
      <c r="BD64" s="42">
        <f>SUM(AZ64-BA64-BB64)</f>
        <v>40790.5</v>
      </c>
      <c r="BE64" s="42">
        <v>44200.6</v>
      </c>
      <c r="BF64" s="42">
        <v>1995</v>
      </c>
      <c r="BG64" s="42">
        <v>1415.1</v>
      </c>
      <c r="BH64" s="42" t="s">
        <v>79</v>
      </c>
      <c r="BI64" s="42">
        <f>SUM(BE64-BF64-BG64)</f>
        <v>40790.5</v>
      </c>
      <c r="BJ64" s="42">
        <f>SUM(BJ26-BJ56)</f>
        <v>57923.100000000006</v>
      </c>
      <c r="BK64" s="44">
        <f>SUM(BK26-BK56)</f>
        <v>50610.5</v>
      </c>
      <c r="BL64" s="42">
        <v>2038.3</v>
      </c>
      <c r="BM64" s="42">
        <v>2038.3</v>
      </c>
      <c r="BN64" s="42">
        <f>SUM(BN26)</f>
        <v>6416.9</v>
      </c>
      <c r="BO64" s="42">
        <f>SUM(BO26)</f>
        <v>6416.9</v>
      </c>
      <c r="BP64" s="42"/>
      <c r="BQ64" s="42"/>
      <c r="BR64" s="42">
        <f>SUM(BR26-BR56)</f>
        <v>49467.900000000009</v>
      </c>
      <c r="BS64" s="42">
        <f>SUM(BS26-BS56)</f>
        <v>42155.340000000011</v>
      </c>
      <c r="BT64" s="42">
        <v>60038.7</v>
      </c>
      <c r="BU64" s="42">
        <v>267.2</v>
      </c>
      <c r="BV64" s="42">
        <v>9948.2999999999993</v>
      </c>
      <c r="BW64" s="42" t="s">
        <v>79</v>
      </c>
      <c r="BX64" s="42">
        <f>SUM(BT64-BU64-BV64)</f>
        <v>49823.199999999997</v>
      </c>
      <c r="BY64" s="46">
        <v>40281.1</v>
      </c>
      <c r="BZ64" s="42">
        <v>271.60000000000002</v>
      </c>
      <c r="CA64" s="42">
        <v>3.5</v>
      </c>
      <c r="CB64" s="42"/>
      <c r="CC64" s="42">
        <f>SUM(BY64-BZ64-CA64)</f>
        <v>40006</v>
      </c>
      <c r="CD64" s="46">
        <v>42756</v>
      </c>
      <c r="CE64" s="42">
        <v>1995</v>
      </c>
      <c r="CF64" s="42">
        <v>1415.1</v>
      </c>
      <c r="CG64" s="42"/>
      <c r="CH64" s="42">
        <f>SUM(CD64-CE64-CF64)</f>
        <v>39345.9</v>
      </c>
      <c r="CI64" s="46">
        <v>42756</v>
      </c>
      <c r="CJ64" s="42">
        <v>1995</v>
      </c>
      <c r="CK64" s="42">
        <v>1415.1</v>
      </c>
      <c r="CL64" s="42"/>
      <c r="CM64" s="42">
        <f>SUM(CI64-CJ64-CK64)</f>
        <v>39345.9</v>
      </c>
      <c r="CN64" s="46">
        <v>42756</v>
      </c>
      <c r="CO64" s="42">
        <v>1760</v>
      </c>
      <c r="CP64" s="42">
        <v>6416.9</v>
      </c>
      <c r="CQ64" s="42"/>
      <c r="CR64" s="42">
        <v>43842</v>
      </c>
      <c r="CS64" s="42">
        <v>61872.7</v>
      </c>
      <c r="CT64" s="42"/>
      <c r="CU64" s="42">
        <v>10748.3</v>
      </c>
      <c r="CV64" s="42" t="s">
        <v>79</v>
      </c>
      <c r="CW64" s="42">
        <f>SUM(CS64-CT64-CU64)</f>
        <v>51124.399999999994</v>
      </c>
      <c r="CX64" s="72">
        <v>41454.1</v>
      </c>
      <c r="CY64" s="62"/>
      <c r="CZ64" s="62">
        <v>3.5</v>
      </c>
      <c r="DA64" s="61"/>
      <c r="DB64" s="72">
        <f t="shared" ref="DB64" si="39">SUM(CX64-CY64-CZ64)</f>
        <v>41450.6</v>
      </c>
      <c r="DC64" s="46">
        <v>50332.2</v>
      </c>
      <c r="DD64" s="61">
        <v>1760</v>
      </c>
      <c r="DE64" s="61">
        <v>6416.9</v>
      </c>
      <c r="DF64" s="61"/>
      <c r="DG64" s="61">
        <v>42155.3</v>
      </c>
      <c r="DH64" s="61">
        <v>59771.5</v>
      </c>
      <c r="DI64" s="61"/>
      <c r="DJ64" s="61">
        <v>9948.2999999999993</v>
      </c>
      <c r="DK64" s="61" t="s">
        <v>79</v>
      </c>
      <c r="DL64" s="61">
        <f>SUM(DH64-DI64-DJ64)</f>
        <v>49823.199999999997</v>
      </c>
      <c r="DM64" s="61">
        <v>40009.5</v>
      </c>
      <c r="DN64" s="62"/>
      <c r="DO64" s="62">
        <v>3.5</v>
      </c>
      <c r="DP64" s="61"/>
      <c r="DQ64" s="61">
        <f t="shared" ref="DQ64" si="40">SUM(DM64-DN64-DO64)</f>
        <v>40006</v>
      </c>
      <c r="DR64" s="47" t="s">
        <v>80</v>
      </c>
      <c r="DS64" s="6"/>
    </row>
    <row r="65" spans="1:123" ht="145.19999999999999">
      <c r="A65" s="58" t="s">
        <v>203</v>
      </c>
      <c r="B65" s="59" t="s">
        <v>204</v>
      </c>
      <c r="C65" s="60" t="s">
        <v>78</v>
      </c>
      <c r="D65" s="60" t="s">
        <v>78</v>
      </c>
      <c r="E65" s="60" t="s">
        <v>78</v>
      </c>
      <c r="F65" s="60" t="s">
        <v>78</v>
      </c>
      <c r="G65" s="60" t="s">
        <v>78</v>
      </c>
      <c r="H65" s="60" t="s">
        <v>78</v>
      </c>
      <c r="I65" s="60" t="s">
        <v>78</v>
      </c>
      <c r="J65" s="60" t="s">
        <v>78</v>
      </c>
      <c r="K65" s="60" t="s">
        <v>78</v>
      </c>
      <c r="L65" s="60" t="s">
        <v>78</v>
      </c>
      <c r="M65" s="60" t="s">
        <v>78</v>
      </c>
      <c r="N65" s="60" t="s">
        <v>78</v>
      </c>
      <c r="O65" s="60" t="s">
        <v>78</v>
      </c>
      <c r="P65" s="60" t="s">
        <v>78</v>
      </c>
      <c r="Q65" s="60" t="s">
        <v>78</v>
      </c>
      <c r="R65" s="60" t="s">
        <v>78</v>
      </c>
      <c r="S65" s="60" t="s">
        <v>78</v>
      </c>
      <c r="T65" s="60" t="s">
        <v>78</v>
      </c>
      <c r="U65" s="60" t="s">
        <v>78</v>
      </c>
      <c r="V65" s="60" t="s">
        <v>78</v>
      </c>
      <c r="W65" s="60" t="s">
        <v>78</v>
      </c>
      <c r="X65" s="60" t="s">
        <v>78</v>
      </c>
      <c r="Y65" s="60" t="s">
        <v>78</v>
      </c>
      <c r="Z65" s="60" t="s">
        <v>78</v>
      </c>
      <c r="AA65" s="60" t="s">
        <v>78</v>
      </c>
      <c r="AB65" s="60" t="s">
        <v>78</v>
      </c>
      <c r="AC65" s="60" t="s">
        <v>78</v>
      </c>
      <c r="AD65" s="60" t="s">
        <v>78</v>
      </c>
      <c r="AE65" s="60" t="s">
        <v>78</v>
      </c>
      <c r="AF65" s="61">
        <f>SUM(AF26)</f>
        <v>60148.5</v>
      </c>
      <c r="AG65" s="61">
        <f>SUM(AG26)</f>
        <v>52705.2</v>
      </c>
      <c r="AH65" s="62">
        <v>2038.3</v>
      </c>
      <c r="AI65" s="62">
        <v>2038.3</v>
      </c>
      <c r="AJ65" s="61">
        <f>SUM(AJ64)</f>
        <v>6416.9</v>
      </c>
      <c r="AK65" s="61">
        <f>SUM(AK64)</f>
        <v>6416.9</v>
      </c>
      <c r="AL65" s="61"/>
      <c r="AM65" s="61"/>
      <c r="AN65" s="61">
        <f>SUM(AN26)</f>
        <v>51693.299999999996</v>
      </c>
      <c r="AO65" s="61">
        <f>SUM(AO26)</f>
        <v>44249.999999999993</v>
      </c>
      <c r="AP65" s="42">
        <v>62464.7</v>
      </c>
      <c r="AQ65" s="42">
        <v>267.2</v>
      </c>
      <c r="AR65" s="42">
        <v>10748.3</v>
      </c>
      <c r="AS65" s="42" t="s">
        <v>79</v>
      </c>
      <c r="AT65" s="42">
        <f>SUM(AP65-AQ65-AR65)</f>
        <v>51449.2</v>
      </c>
      <c r="AU65" s="42">
        <f>SUM(AU63:AU64)</f>
        <v>42760.399999999994</v>
      </c>
      <c r="AV65" s="42">
        <v>271.60000000000002</v>
      </c>
      <c r="AW65" s="42">
        <v>3.5</v>
      </c>
      <c r="AX65" s="42"/>
      <c r="AY65" s="42">
        <f>SUM(AY63:AY64)</f>
        <v>42485.299999999996</v>
      </c>
      <c r="AZ65" s="42">
        <f>SUM(AZ63:AZ64)</f>
        <v>46322.6</v>
      </c>
      <c r="BA65" s="42">
        <v>1995</v>
      </c>
      <c r="BB65" s="42">
        <v>1415.1</v>
      </c>
      <c r="BC65" s="42" t="s">
        <v>79</v>
      </c>
      <c r="BD65" s="42">
        <f>SUM(BD63:BD64)</f>
        <v>42912.5</v>
      </c>
      <c r="BE65" s="42">
        <v>44200.6</v>
      </c>
      <c r="BF65" s="42">
        <v>1995</v>
      </c>
      <c r="BG65" s="42">
        <v>1415.1</v>
      </c>
      <c r="BH65" s="42" t="s">
        <v>79</v>
      </c>
      <c r="BI65" s="42">
        <f>SUM(BE65-BF65-BG65)</f>
        <v>40790.5</v>
      </c>
      <c r="BJ65" s="42">
        <f>SUM(BJ26)</f>
        <v>58331.100000000006</v>
      </c>
      <c r="BK65" s="44">
        <f>SUM(BK26)</f>
        <v>51018.5</v>
      </c>
      <c r="BL65" s="42">
        <v>2038.3</v>
      </c>
      <c r="BM65" s="42">
        <v>2038.3</v>
      </c>
      <c r="BN65" s="42">
        <f>SUM(BN64)</f>
        <v>6416.9</v>
      </c>
      <c r="BO65" s="42">
        <f>SUM(BO64)</f>
        <v>6416.9</v>
      </c>
      <c r="BP65" s="42"/>
      <c r="BQ65" s="42"/>
      <c r="BR65" s="42">
        <f>SUM(BR26)</f>
        <v>49875.900000000009</v>
      </c>
      <c r="BS65" s="42">
        <f>SUM(BS26)</f>
        <v>42563.340000000011</v>
      </c>
      <c r="BT65" s="42">
        <v>60363.5</v>
      </c>
      <c r="BU65" s="42">
        <v>267.2</v>
      </c>
      <c r="BV65" s="42">
        <v>9948.2999999999993</v>
      </c>
      <c r="BW65" s="42" t="s">
        <v>79</v>
      </c>
      <c r="BX65" s="42">
        <f>SUM(BT65-BU65-BV65)</f>
        <v>50148</v>
      </c>
      <c r="BY65" s="46">
        <v>40281.1</v>
      </c>
      <c r="BZ65" s="42">
        <v>271.60000000000002</v>
      </c>
      <c r="CA65" s="42">
        <v>3.5</v>
      </c>
      <c r="CB65" s="42"/>
      <c r="CC65" s="42">
        <f>SUM(BY65-BZ65-CA65)</f>
        <v>40006</v>
      </c>
      <c r="CD65" s="46">
        <v>42756</v>
      </c>
      <c r="CE65" s="42">
        <v>1995</v>
      </c>
      <c r="CF65" s="42">
        <v>1415.1</v>
      </c>
      <c r="CG65" s="42"/>
      <c r="CH65" s="42">
        <f>SUM(CD65-CE65-CF65)</f>
        <v>39345.9</v>
      </c>
      <c r="CI65" s="46">
        <v>42756</v>
      </c>
      <c r="CJ65" s="42">
        <v>1995</v>
      </c>
      <c r="CK65" s="42">
        <v>1415.1</v>
      </c>
      <c r="CL65" s="42"/>
      <c r="CM65" s="42">
        <f>SUM(CI65-CJ65-CK65)</f>
        <v>39345.9</v>
      </c>
      <c r="CN65" s="46">
        <v>42756</v>
      </c>
      <c r="CO65" s="42">
        <v>1760</v>
      </c>
      <c r="CP65" s="42">
        <v>6416.9</v>
      </c>
      <c r="CQ65" s="42"/>
      <c r="CR65" s="42">
        <v>43842</v>
      </c>
      <c r="CS65" s="42">
        <v>61872.7</v>
      </c>
      <c r="CT65" s="42"/>
      <c r="CU65" s="42">
        <v>10748.3</v>
      </c>
      <c r="CV65" s="42" t="s">
        <v>79</v>
      </c>
      <c r="CW65" s="42">
        <f>SUM(CS65-CT65-CU65)</f>
        <v>51124.399999999994</v>
      </c>
      <c r="CX65" s="61">
        <f>SUM(CX63:CX64)</f>
        <v>42488.799999999996</v>
      </c>
      <c r="CY65" s="62"/>
      <c r="CZ65" s="62">
        <v>3.5</v>
      </c>
      <c r="DA65" s="61"/>
      <c r="DB65" s="61">
        <f>SUM(DB63:DB64)</f>
        <v>42485.299999999996</v>
      </c>
      <c r="DC65" s="46">
        <v>50332.2</v>
      </c>
      <c r="DD65" s="61">
        <v>1760</v>
      </c>
      <c r="DE65" s="61">
        <v>6416.9</v>
      </c>
      <c r="DF65" s="61"/>
      <c r="DG65" s="61">
        <v>42155.3</v>
      </c>
      <c r="DH65" s="61">
        <v>59771.5</v>
      </c>
      <c r="DI65" s="61"/>
      <c r="DJ65" s="61">
        <v>9948.2999999999993</v>
      </c>
      <c r="DK65" s="61" t="s">
        <v>79</v>
      </c>
      <c r="DL65" s="61">
        <f>SUM(DH65-DI65-DJ65)</f>
        <v>49823.199999999997</v>
      </c>
      <c r="DM65" s="61">
        <f>SUM(DM63:DM64)</f>
        <v>41044.199999999997</v>
      </c>
      <c r="DN65" s="62"/>
      <c r="DO65" s="62">
        <v>3.5</v>
      </c>
      <c r="DP65" s="61"/>
      <c r="DQ65" s="61">
        <f>SUM(DQ63:DQ64)</f>
        <v>41040.699999999997</v>
      </c>
      <c r="DR65" s="47" t="s">
        <v>80</v>
      </c>
      <c r="DS65" s="6"/>
    </row>
    <row r="66" spans="1:123" ht="15" customHeight="1">
      <c r="A66" s="73"/>
      <c r="B66" s="74"/>
      <c r="C66" s="75"/>
      <c r="D66" s="75"/>
      <c r="E66" s="75"/>
      <c r="F66" s="75"/>
      <c r="G66" s="75"/>
      <c r="H66" s="75"/>
      <c r="I66" s="74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8"/>
      <c r="AI66" s="79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80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81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6"/>
    </row>
    <row r="67" spans="1:123" ht="15" customHeight="1">
      <c r="A67" s="121" t="s">
        <v>205</v>
      </c>
      <c r="B67" s="122"/>
      <c r="C67" s="22"/>
      <c r="D67" s="83"/>
      <c r="E67" s="83"/>
      <c r="F67" s="22"/>
      <c r="G67" s="83"/>
      <c r="H67" s="83"/>
      <c r="I67" s="84"/>
      <c r="J67" s="26"/>
      <c r="K67" s="26"/>
      <c r="L67" s="26"/>
      <c r="M67" s="26"/>
      <c r="N67" s="26"/>
      <c r="O67" s="26"/>
      <c r="P67" s="26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85"/>
      <c r="AG67" s="13"/>
      <c r="AH67" s="86"/>
      <c r="AI67" s="24"/>
      <c r="AJ67" s="13"/>
      <c r="AK67" s="13"/>
      <c r="AL67" s="13"/>
      <c r="AM67" s="13"/>
      <c r="AN67" s="13"/>
      <c r="AO67" s="85"/>
      <c r="AP67" s="85"/>
      <c r="AQ67" s="13"/>
      <c r="AR67" s="13"/>
      <c r="AS67" s="13"/>
      <c r="AT67" s="85"/>
      <c r="AU67" s="85"/>
      <c r="AV67" s="13"/>
      <c r="AW67" s="13"/>
      <c r="AX67" s="13"/>
      <c r="AY67" s="85"/>
      <c r="AZ67" s="85"/>
      <c r="BA67" s="13"/>
      <c r="BB67" s="13"/>
      <c r="BC67" s="13"/>
      <c r="BD67" s="85"/>
      <c r="BE67" s="85"/>
      <c r="BF67" s="13"/>
      <c r="BG67" s="13"/>
      <c r="BH67" s="13"/>
      <c r="BI67" s="85"/>
      <c r="BJ67" s="85"/>
      <c r="BK67" s="87"/>
      <c r="BL67" s="13"/>
      <c r="BM67" s="13"/>
      <c r="BN67" s="13"/>
      <c r="BO67" s="13"/>
      <c r="BP67" s="13"/>
      <c r="BQ67" s="13"/>
      <c r="BR67" s="85"/>
      <c r="BS67" s="85"/>
      <c r="BT67" s="13"/>
      <c r="BU67" s="13"/>
      <c r="BV67" s="13"/>
      <c r="BW67" s="13"/>
      <c r="BX67" s="85"/>
      <c r="BY67" s="15"/>
      <c r="BZ67" s="13"/>
      <c r="CA67" s="13"/>
      <c r="CB67" s="13"/>
      <c r="CC67" s="85"/>
      <c r="CD67" s="13"/>
      <c r="CE67" s="13"/>
      <c r="CF67" s="13"/>
      <c r="CG67" s="13"/>
      <c r="CH67" s="85"/>
      <c r="CI67" s="13"/>
      <c r="CJ67" s="13"/>
      <c r="CK67" s="13"/>
      <c r="CL67" s="13"/>
      <c r="CM67" s="85"/>
      <c r="CN67" s="13"/>
      <c r="CO67" s="13"/>
      <c r="CP67" s="13"/>
      <c r="CQ67" s="13"/>
      <c r="CR67" s="85"/>
      <c r="CS67" s="13"/>
      <c r="CT67" s="13"/>
      <c r="CU67" s="13"/>
      <c r="CV67" s="13"/>
      <c r="CW67" s="85"/>
      <c r="CX67" s="13"/>
      <c r="CY67" s="13"/>
      <c r="CZ67" s="13"/>
      <c r="DA67" s="13"/>
      <c r="DB67" s="85"/>
      <c r="DC67" s="85"/>
      <c r="DD67" s="88"/>
      <c r="DE67" s="88"/>
      <c r="DF67" s="88"/>
      <c r="DG67" s="85"/>
      <c r="DH67" s="85"/>
      <c r="DI67" s="88"/>
      <c r="DJ67" s="88"/>
      <c r="DK67" s="88"/>
      <c r="DL67" s="85"/>
      <c r="DM67" s="85"/>
      <c r="DN67" s="88"/>
      <c r="DO67" s="88"/>
      <c r="DP67" s="88"/>
      <c r="DQ67" s="85"/>
      <c r="DR67" s="88"/>
      <c r="DS67" s="6"/>
    </row>
    <row r="68" spans="1:123" ht="14.4" customHeight="1">
      <c r="A68" s="112" t="s">
        <v>206</v>
      </c>
      <c r="B68" s="113"/>
      <c r="C68" s="22" t="s">
        <v>38</v>
      </c>
      <c r="D68" s="123" t="s">
        <v>36</v>
      </c>
      <c r="E68" s="124"/>
      <c r="F68" s="13"/>
      <c r="G68" s="123" t="s">
        <v>39</v>
      </c>
      <c r="H68" s="124"/>
      <c r="I68" s="124"/>
      <c r="J68" s="26"/>
      <c r="K68" s="125"/>
      <c r="L68" s="126"/>
      <c r="M68" s="26"/>
      <c r="N68" s="26"/>
      <c r="O68" s="26"/>
      <c r="P68" s="26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85"/>
      <c r="AG68" s="89"/>
      <c r="AH68" s="86"/>
      <c r="AI68" s="24"/>
      <c r="AJ68" s="13"/>
      <c r="AK68" s="13"/>
      <c r="AL68" s="13"/>
      <c r="AM68" s="13"/>
      <c r="AN68" s="13"/>
      <c r="AO68" s="85"/>
      <c r="AP68" s="85"/>
      <c r="AQ68" s="13"/>
      <c r="AR68" s="13"/>
      <c r="AS68" s="13"/>
      <c r="AT68" s="85"/>
      <c r="AU68" s="85"/>
      <c r="AV68" s="13"/>
      <c r="AW68" s="13"/>
      <c r="AX68" s="13"/>
      <c r="AY68" s="85"/>
      <c r="AZ68" s="85"/>
      <c r="BA68" s="13"/>
      <c r="BB68" s="13"/>
      <c r="BC68" s="13"/>
      <c r="BD68" s="85"/>
      <c r="BE68" s="85"/>
      <c r="BF68" s="13"/>
      <c r="BG68" s="13"/>
      <c r="BH68" s="13"/>
      <c r="BI68" s="85"/>
      <c r="BJ68" s="85"/>
      <c r="BK68" s="87"/>
      <c r="BL68" s="13"/>
      <c r="BM68" s="89"/>
      <c r="BN68" s="13"/>
      <c r="BO68" s="89"/>
      <c r="BP68" s="13"/>
      <c r="BQ68" s="13"/>
      <c r="BR68" s="85"/>
      <c r="BS68" s="85"/>
      <c r="BT68" s="13"/>
      <c r="BU68" s="13"/>
      <c r="BV68" s="13"/>
      <c r="BW68" s="13"/>
      <c r="BX68" s="85"/>
      <c r="BY68" s="15"/>
      <c r="BZ68" s="13"/>
      <c r="CA68" s="13"/>
      <c r="CB68" s="13"/>
      <c r="CC68" s="85"/>
      <c r="CD68" s="13"/>
      <c r="CE68" s="13"/>
      <c r="CF68" s="13"/>
      <c r="CG68" s="13"/>
      <c r="CH68" s="85"/>
      <c r="CI68" s="13"/>
      <c r="CJ68" s="13"/>
      <c r="CK68" s="13"/>
      <c r="CL68" s="13"/>
      <c r="CM68" s="85"/>
      <c r="CN68" s="13"/>
      <c r="CO68" s="13"/>
      <c r="CP68" s="13"/>
      <c r="CQ68" s="13"/>
      <c r="CR68" s="85"/>
      <c r="CS68" s="13"/>
      <c r="CT68" s="13"/>
      <c r="CU68" s="13"/>
      <c r="CV68" s="13"/>
      <c r="CW68" s="85"/>
      <c r="CX68" s="13"/>
      <c r="CY68" s="13"/>
      <c r="CZ68" s="13"/>
      <c r="DA68" s="13"/>
      <c r="DB68" s="85"/>
      <c r="DC68" s="85"/>
      <c r="DD68" s="88"/>
      <c r="DE68" s="88"/>
      <c r="DF68" s="88"/>
      <c r="DG68" s="85"/>
      <c r="DH68" s="85"/>
      <c r="DI68" s="88"/>
      <c r="DJ68" s="88"/>
      <c r="DK68" s="88"/>
      <c r="DL68" s="85"/>
      <c r="DM68" s="85"/>
      <c r="DN68" s="88"/>
      <c r="DO68" s="88"/>
      <c r="DP68" s="88"/>
      <c r="DQ68" s="85"/>
      <c r="DR68" s="88"/>
      <c r="DS68" s="6"/>
    </row>
    <row r="69" spans="1:123" ht="14.4" customHeight="1">
      <c r="A69" s="22" t="s">
        <v>207</v>
      </c>
      <c r="B69" s="22"/>
      <c r="C69" s="22"/>
      <c r="D69" s="22"/>
      <c r="E69" s="22"/>
      <c r="F69" s="13"/>
      <c r="G69" s="22"/>
      <c r="H69" s="22"/>
      <c r="I69" s="22"/>
      <c r="J69" s="26"/>
      <c r="K69" s="26"/>
      <c r="L69" s="26"/>
      <c r="M69" s="26"/>
      <c r="N69" s="26"/>
      <c r="O69" s="26"/>
      <c r="P69" s="26"/>
      <c r="Q69" s="13"/>
      <c r="R69" s="13"/>
      <c r="S69" s="13"/>
      <c r="T69" s="1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90"/>
      <c r="AG69" s="89"/>
      <c r="AH69" s="86"/>
      <c r="AI69" s="4"/>
      <c r="AJ69" s="3"/>
      <c r="AK69" s="3"/>
      <c r="AL69" s="3"/>
      <c r="AM69" s="3"/>
      <c r="AN69" s="3"/>
      <c r="AO69" s="90"/>
      <c r="AP69" s="90"/>
      <c r="AQ69" s="3"/>
      <c r="AR69" s="3"/>
      <c r="AS69" s="91"/>
      <c r="AT69" s="90"/>
      <c r="AU69" s="90"/>
      <c r="AV69" s="3"/>
      <c r="AW69" s="3"/>
      <c r="AX69" s="3"/>
      <c r="AY69" s="90"/>
      <c r="AZ69" s="90"/>
      <c r="BA69" s="3"/>
      <c r="BB69" s="3"/>
      <c r="BC69" s="3"/>
      <c r="BD69" s="90"/>
      <c r="BE69" s="90"/>
      <c r="BF69" s="3"/>
      <c r="BG69" s="3"/>
      <c r="BH69" s="3"/>
      <c r="BI69" s="90"/>
      <c r="BJ69" s="90"/>
      <c r="BK69" s="92"/>
      <c r="BL69" s="3"/>
      <c r="BM69" s="3"/>
      <c r="BN69" s="91"/>
      <c r="BO69" s="3"/>
      <c r="BP69" s="3"/>
      <c r="BQ69" s="3"/>
      <c r="BR69" s="90"/>
      <c r="BS69" s="90"/>
      <c r="BT69" s="3"/>
      <c r="BU69" s="3"/>
      <c r="BV69" s="3"/>
      <c r="BW69" s="3"/>
      <c r="BX69" s="90"/>
      <c r="BY69" s="5"/>
      <c r="BZ69" s="3"/>
      <c r="CA69" s="3"/>
      <c r="CB69" s="3"/>
      <c r="CC69" s="90"/>
      <c r="CD69" s="3"/>
      <c r="CE69" s="3"/>
      <c r="CF69" s="3"/>
      <c r="CG69" s="3"/>
      <c r="CH69" s="90"/>
      <c r="CI69" s="3"/>
      <c r="CJ69" s="3"/>
      <c r="CK69" s="3"/>
      <c r="CL69" s="3"/>
      <c r="CM69" s="90"/>
      <c r="CN69" s="3"/>
      <c r="CO69" s="3"/>
      <c r="CP69" s="3"/>
      <c r="CQ69" s="3"/>
      <c r="CR69" s="90"/>
      <c r="CS69" s="3"/>
      <c r="CT69" s="3"/>
      <c r="CU69" s="3"/>
      <c r="CV69" s="3"/>
      <c r="CW69" s="90"/>
      <c r="CX69" s="3"/>
      <c r="CY69" s="3"/>
      <c r="CZ69" s="3"/>
      <c r="DA69" s="3"/>
      <c r="DB69" s="90"/>
      <c r="DC69" s="90"/>
      <c r="DD69" s="6"/>
      <c r="DE69" s="6"/>
      <c r="DF69" s="6"/>
      <c r="DG69" s="90"/>
      <c r="DH69" s="90"/>
      <c r="DI69" s="6"/>
      <c r="DJ69" s="6"/>
      <c r="DK69" s="6"/>
      <c r="DL69" s="90"/>
      <c r="DM69" s="90"/>
      <c r="DN69" s="6"/>
      <c r="DO69" s="6"/>
      <c r="DP69" s="6"/>
      <c r="DQ69" s="90"/>
      <c r="DR69" s="6"/>
      <c r="DS69" s="6"/>
    </row>
    <row r="70" spans="1:123" ht="14.4" customHeight="1">
      <c r="A70" s="22" t="s">
        <v>208</v>
      </c>
      <c r="B70" s="22"/>
      <c r="C70" s="22"/>
      <c r="D70" s="22"/>
      <c r="E70" s="22"/>
      <c r="F70" s="13"/>
      <c r="G70" s="22"/>
      <c r="H70" s="22"/>
      <c r="I70" s="22"/>
      <c r="J70" s="26"/>
      <c r="K70" s="26"/>
      <c r="L70" s="26"/>
      <c r="M70" s="26"/>
      <c r="N70" s="26"/>
      <c r="O70" s="26"/>
      <c r="P70" s="26"/>
      <c r="Q70" s="13"/>
      <c r="R70" s="13"/>
      <c r="S70" s="13"/>
      <c r="T70" s="1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4"/>
      <c r="AI70" s="4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5"/>
      <c r="BL70" s="91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5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</row>
    <row r="71" spans="1:123" ht="11.7" customHeight="1">
      <c r="A71" s="21"/>
      <c r="B71" s="93"/>
      <c r="C71" s="22"/>
      <c r="D71" s="22"/>
      <c r="E71" s="22"/>
      <c r="F71" s="22"/>
      <c r="G71" s="22"/>
      <c r="H71" s="22"/>
      <c r="I71" s="93"/>
      <c r="J71" s="26"/>
      <c r="K71" s="26"/>
      <c r="L71" s="26"/>
      <c r="M71" s="26"/>
      <c r="N71" s="26"/>
      <c r="O71" s="26"/>
      <c r="P71" s="26"/>
      <c r="Q71" s="13"/>
      <c r="R71" s="13"/>
      <c r="S71" s="13"/>
      <c r="T71" s="1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4"/>
      <c r="AI71" s="4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5"/>
      <c r="BL71" s="91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5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</row>
    <row r="72" spans="1:123" ht="15.6" customHeight="1">
      <c r="A72" s="121" t="s">
        <v>209</v>
      </c>
      <c r="B72" s="122"/>
      <c r="C72" s="22"/>
      <c r="D72" s="83"/>
      <c r="E72" s="83"/>
      <c r="F72" s="22"/>
      <c r="G72" s="83"/>
      <c r="H72" s="83"/>
      <c r="I72" s="84"/>
      <c r="J72" s="26"/>
      <c r="K72" s="94" t="s">
        <v>210</v>
      </c>
      <c r="L72" s="95"/>
      <c r="M72" s="95"/>
      <c r="N72" s="96"/>
      <c r="O72" s="26"/>
      <c r="P72" s="26"/>
      <c r="Q72" s="13"/>
      <c r="R72" s="13"/>
      <c r="S72" s="13"/>
      <c r="T72" s="1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4"/>
      <c r="AI72" s="4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5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5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</row>
    <row r="73" spans="1:123" ht="11.25" customHeight="1">
      <c r="A73" s="112" t="s">
        <v>37</v>
      </c>
      <c r="B73" s="113"/>
      <c r="C73" s="22" t="s">
        <v>38</v>
      </c>
      <c r="D73" s="123" t="s">
        <v>36</v>
      </c>
      <c r="E73" s="124"/>
      <c r="F73" s="13"/>
      <c r="G73" s="123" t="s">
        <v>39</v>
      </c>
      <c r="H73" s="124"/>
      <c r="I73" s="124"/>
      <c r="J73" s="26"/>
      <c r="K73" s="94" t="s">
        <v>211</v>
      </c>
      <c r="L73" s="95"/>
      <c r="M73" s="95"/>
      <c r="N73" s="96"/>
      <c r="O73" s="13"/>
      <c r="P73" s="13"/>
      <c r="Q73" s="13"/>
      <c r="R73" s="13"/>
      <c r="S73" s="13"/>
      <c r="T73" s="1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4"/>
      <c r="AI73" s="4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5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5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</row>
    <row r="74" spans="1:123" ht="12.75" customHeight="1">
      <c r="A74" s="21" t="s">
        <v>40</v>
      </c>
      <c r="B74" s="93"/>
      <c r="C74" s="22"/>
      <c r="D74" s="22"/>
      <c r="E74" s="22"/>
      <c r="F74" s="22"/>
      <c r="G74" s="22"/>
      <c r="H74" s="22"/>
      <c r="I74" s="93"/>
      <c r="J74" s="26"/>
      <c r="K74" s="22"/>
      <c r="L74" s="22"/>
      <c r="M74" s="22"/>
      <c r="N74" s="22"/>
      <c r="O74" s="22"/>
      <c r="P74" s="97"/>
      <c r="Q74" s="13"/>
      <c r="R74" s="13"/>
      <c r="S74" s="13"/>
      <c r="T74" s="1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4"/>
      <c r="AI74" s="4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5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5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</row>
    <row r="75" spans="1:123" ht="12.75" customHeight="1">
      <c r="A75" s="21"/>
      <c r="B75" s="93"/>
      <c r="C75" s="22"/>
      <c r="D75" s="22"/>
      <c r="E75" s="22"/>
      <c r="F75" s="22"/>
      <c r="G75" s="22"/>
      <c r="H75" s="22"/>
      <c r="I75" s="93"/>
      <c r="J75" s="26"/>
      <c r="K75" s="22"/>
      <c r="L75" s="22"/>
      <c r="M75" s="22"/>
      <c r="N75" s="22"/>
      <c r="O75" s="22"/>
      <c r="P75" s="97"/>
      <c r="Q75" s="13"/>
      <c r="R75" s="13"/>
      <c r="S75" s="13"/>
      <c r="T75" s="1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4"/>
      <c r="AI75" s="4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5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5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</row>
    <row r="84" spans="69:69">
      <c r="BQ84" s="85"/>
    </row>
    <row r="85" spans="69:69">
      <c r="BQ85" s="85"/>
    </row>
    <row r="86" spans="69:69">
      <c r="BQ86" s="90"/>
    </row>
  </sheetData>
  <mergeCells count="181">
    <mergeCell ref="B12:AN12"/>
    <mergeCell ref="B15:B24"/>
    <mergeCell ref="C19:C24"/>
    <mergeCell ref="D19:D24"/>
    <mergeCell ref="E19:E24"/>
    <mergeCell ref="F19:F24"/>
    <mergeCell ref="G19:G24"/>
    <mergeCell ref="H19:H24"/>
    <mergeCell ref="I19:I24"/>
    <mergeCell ref="J19:J24"/>
    <mergeCell ref="J18:L18"/>
    <mergeCell ref="K19:K24"/>
    <mergeCell ref="L19:L24"/>
    <mergeCell ref="AC15:AC24"/>
    <mergeCell ref="AD15:AE18"/>
    <mergeCell ref="AD19:AD24"/>
    <mergeCell ref="AE19:AE24"/>
    <mergeCell ref="AF19:AG19"/>
    <mergeCell ref="AH19:AI19"/>
    <mergeCell ref="AF20:AF24"/>
    <mergeCell ref="AG20:AG24"/>
    <mergeCell ref="AH20:AH24"/>
    <mergeCell ref="AI20:AI24"/>
    <mergeCell ref="Z19:Z24"/>
    <mergeCell ref="AD25:AE25"/>
    <mergeCell ref="A68:B68"/>
    <mergeCell ref="A67:B67"/>
    <mergeCell ref="D68:E68"/>
    <mergeCell ref="G68:I68"/>
    <mergeCell ref="K68:L68"/>
    <mergeCell ref="A72:B72"/>
    <mergeCell ref="A73:B73"/>
    <mergeCell ref="D73:E73"/>
    <mergeCell ref="G73:I73"/>
    <mergeCell ref="AW19:AW24"/>
    <mergeCell ref="AX19:AX24"/>
    <mergeCell ref="AY19:AY24"/>
    <mergeCell ref="AZ19:BD20"/>
    <mergeCell ref="BE19:BI20"/>
    <mergeCell ref="AZ21:AZ24"/>
    <mergeCell ref="BA21:BA24"/>
    <mergeCell ref="BB21:BB24"/>
    <mergeCell ref="BC21:BC24"/>
    <mergeCell ref="BD21:BD24"/>
    <mergeCell ref="BE21:BE24"/>
    <mergeCell ref="BF21:BF24"/>
    <mergeCell ref="BG21:BG24"/>
    <mergeCell ref="BH21:BH24"/>
    <mergeCell ref="AA19:AA24"/>
    <mergeCell ref="AB19:AB24"/>
    <mergeCell ref="BJ21:BJ24"/>
    <mergeCell ref="BI21:BI24"/>
    <mergeCell ref="BK21:BK24"/>
    <mergeCell ref="BL21:BL24"/>
    <mergeCell ref="BM21:BM24"/>
    <mergeCell ref="AU19:AU24"/>
    <mergeCell ref="AT19:AT24"/>
    <mergeCell ref="AS19:AS24"/>
    <mergeCell ref="AR19:AR24"/>
    <mergeCell ref="AQ19:AQ24"/>
    <mergeCell ref="AN19:AO19"/>
    <mergeCell ref="AP19:AP24"/>
    <mergeCell ref="AN20:AN24"/>
    <mergeCell ref="AO20:AO24"/>
    <mergeCell ref="AM20:AM24"/>
    <mergeCell ref="AJ19:AK19"/>
    <mergeCell ref="AL19:AM19"/>
    <mergeCell ref="AJ20:AJ24"/>
    <mergeCell ref="AK20:AK24"/>
    <mergeCell ref="AL20:AL24"/>
    <mergeCell ref="AV19:AV24"/>
    <mergeCell ref="BJ19:BK20"/>
    <mergeCell ref="M18:P18"/>
    <mergeCell ref="Q18:S18"/>
    <mergeCell ref="T18:V18"/>
    <mergeCell ref="W18:Y18"/>
    <mergeCell ref="R19:R24"/>
    <mergeCell ref="Q19:Q24"/>
    <mergeCell ref="S19:S24"/>
    <mergeCell ref="T19:T24"/>
    <mergeCell ref="U19:U24"/>
    <mergeCell ref="V19:V24"/>
    <mergeCell ref="W19:W24"/>
    <mergeCell ref="X19:X24"/>
    <mergeCell ref="Y19:Y24"/>
    <mergeCell ref="M19:M24"/>
    <mergeCell ref="N19:N24"/>
    <mergeCell ref="DB21:DB24"/>
    <mergeCell ref="DC21:DC24"/>
    <mergeCell ref="DD21:DD24"/>
    <mergeCell ref="DE21:DE24"/>
    <mergeCell ref="DF21:DF24"/>
    <mergeCell ref="P19:P24"/>
    <mergeCell ref="O19:O24"/>
    <mergeCell ref="AO1:AS12"/>
    <mergeCell ref="A2:AN3"/>
    <mergeCell ref="S4:T4"/>
    <mergeCell ref="S5:T5"/>
    <mergeCell ref="A9:AN10"/>
    <mergeCell ref="C15:AB16"/>
    <mergeCell ref="AZ18:BI18"/>
    <mergeCell ref="AU18:AY18"/>
    <mergeCell ref="AF15:BI17"/>
    <mergeCell ref="AF18:AO18"/>
    <mergeCell ref="AP18:AT18"/>
    <mergeCell ref="Z18:AB18"/>
    <mergeCell ref="C17:V17"/>
    <mergeCell ref="W17:AB17"/>
    <mergeCell ref="C18:E18"/>
    <mergeCell ref="F18:I18"/>
    <mergeCell ref="CS21:CS24"/>
    <mergeCell ref="CT21:CT24"/>
    <mergeCell ref="CU21:CU24"/>
    <mergeCell ref="CV21:CV24"/>
    <mergeCell ref="CW21:CW24"/>
    <mergeCell ref="CX21:CX24"/>
    <mergeCell ref="CY21:CY24"/>
    <mergeCell ref="CZ21:CZ24"/>
    <mergeCell ref="DA21:DA24"/>
    <mergeCell ref="CJ21:CJ24"/>
    <mergeCell ref="CK21:CK24"/>
    <mergeCell ref="CL21:CL24"/>
    <mergeCell ref="CM21:CM24"/>
    <mergeCell ref="CN21:CN24"/>
    <mergeCell ref="CO21:CO24"/>
    <mergeCell ref="CP21:CP24"/>
    <mergeCell ref="CQ21:CQ24"/>
    <mergeCell ref="CR21:CR24"/>
    <mergeCell ref="BN19:BO20"/>
    <mergeCell ref="BT19:BT24"/>
    <mergeCell ref="BU19:BU24"/>
    <mergeCell ref="BV19:BV24"/>
    <mergeCell ref="BW19:BW24"/>
    <mergeCell ref="BX19:BX24"/>
    <mergeCell ref="BY19:BY24"/>
    <mergeCell ref="BZ19:BZ24"/>
    <mergeCell ref="BO21:BO24"/>
    <mergeCell ref="BP21:BP24"/>
    <mergeCell ref="BQ21:BQ24"/>
    <mergeCell ref="BS21:BS24"/>
    <mergeCell ref="BR21:BR24"/>
    <mergeCell ref="BJ15:CM17"/>
    <mergeCell ref="CN15:DB17"/>
    <mergeCell ref="BJ18:BS18"/>
    <mergeCell ref="BT18:BX18"/>
    <mergeCell ref="BY18:CC18"/>
    <mergeCell ref="CD18:CM18"/>
    <mergeCell ref="CN18:CR20"/>
    <mergeCell ref="CS18:CW20"/>
    <mergeCell ref="CX18:DB20"/>
    <mergeCell ref="BL19:BM20"/>
    <mergeCell ref="BP19:BQ20"/>
    <mergeCell ref="BR19:BS20"/>
    <mergeCell ref="CD19:CH20"/>
    <mergeCell ref="CI19:CM20"/>
    <mergeCell ref="CA19:CA24"/>
    <mergeCell ref="CB19:CB24"/>
    <mergeCell ref="CC19:CC24"/>
    <mergeCell ref="CD21:CD24"/>
    <mergeCell ref="CE21:CE24"/>
    <mergeCell ref="CF21:CF24"/>
    <mergeCell ref="CG21:CG24"/>
    <mergeCell ref="CH21:CH24"/>
    <mergeCell ref="CI21:CI24"/>
    <mergeCell ref="BN21:BN24"/>
    <mergeCell ref="DR15:DR24"/>
    <mergeCell ref="DG21:DG24"/>
    <mergeCell ref="DH21:DH24"/>
    <mergeCell ref="DI21:DI24"/>
    <mergeCell ref="DJ21:DJ24"/>
    <mergeCell ref="DK21:DK24"/>
    <mergeCell ref="DL21:DL24"/>
    <mergeCell ref="DM21:DM24"/>
    <mergeCell ref="DN21:DN24"/>
    <mergeCell ref="DO21:DO24"/>
    <mergeCell ref="DP21:DP24"/>
    <mergeCell ref="DQ21:DQ24"/>
    <mergeCell ref="DM18:DQ20"/>
    <mergeCell ref="DC15:DQ17"/>
    <mergeCell ref="DC18:DG20"/>
    <mergeCell ref="DH18:DL20"/>
  </mergeCells>
  <pageMargins left="0.39370078740157483" right="0.39370078740157483" top="0.39370078740157483" bottom="0.39370078740157483" header="0" footer="0"/>
  <pageSetup paperSize="9" scale="65" orientation="landscape" r:id="rId1"/>
  <headerFooter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AFDBCD8-8366-407F-BED7-A61EF85B3E0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WEB2-SMART$</dc:creator>
  <cp:lastModifiedBy>06KMN20</cp:lastModifiedBy>
  <cp:lastPrinted>2020-05-19T12:57:10Z</cp:lastPrinted>
  <dcterms:created xsi:type="dcterms:W3CDTF">2020-05-16T07:37:37Z</dcterms:created>
  <dcterms:modified xsi:type="dcterms:W3CDTF">2020-05-19T13:55:56Z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rro_20190701_91.xlsx</vt:lpwstr>
  </property>
  <property fmtid="{D5CDD505-2E9C-101B-9397-08002B2CF9AE}" pid="3" name="Название отчета">
    <vt:lpwstr>rro_20190701_91.xlsx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ковалевамн</vt:lpwstr>
  </property>
  <property fmtid="{D5CDD505-2E9C-101B-9397-08002B2CF9AE}" pid="10" name="Шаблон">
    <vt:lpwstr>rro_20190701.xlt</vt:lpwstr>
  </property>
  <property fmtid="{D5CDD505-2E9C-101B-9397-08002B2CF9AE}" pid="11" name="Локальная база">
    <vt:lpwstr>не используется</vt:lpwstr>
  </property>
</Properties>
</file>