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<sst xmlns="http://schemas.openxmlformats.org/spreadsheetml/2006/main" count="57" uniqueCount="57">
  <si>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</si>
  <si>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</si>
  <si>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</si>
  <si>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</si>
  <si>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</si>
  <si>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</si>
  <si>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</si>
  <si>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</si>
  <si>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</si>
  <si>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</si>
  <si>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</si>
  <si>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</si>
  <si>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</si>
  <si>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</si>
  <si>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</si>
  <si>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</si>
  <si>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</si>
  <si>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</si>
  <si>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</si>
  <si>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</si>
  <si>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</si>
  <si>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</si>
  <si>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</si>
  <si>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</si>
  <si>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</si>
  <si>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</si>
  <si>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</si>
  <si>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</si>
  <si>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</si>
  <si>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</si>
  <si>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</si>
  <si>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</si>
  <si>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</si>
  <si>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</si>
  <si>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</si>
  <si>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</si>
  <si>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</si>
  <si>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</si>
  <si>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</si>
  <si>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</si>
  <si>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</si>
  <si>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</si>
  <si>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</si>
  <si>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</si>
  <si>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2 02 03024 10 0000 151</t>
  </si>
  <si>
    <t>Субвенции бюджетам поселений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</si>
  <si>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</si>
  <si>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1 11 09050 10 0000 130</t>
  </si>
  <si>
    <t>1 08 04000 01 0000 110</t>
  </si>
  <si>
    <t>Государственная пошлина</t>
  </si>
  <si>
    <t>2 02 02999910 0000 151</t>
  </si>
  <si>
    <t>за 2013 год</t>
  </si>
  <si>
    <t>2 19 0500010 0000 151</t>
  </si>
  <si>
    <t>Возвратостатков субсилий, субвенций и иных межбюджетных трансфертов, имеющих целевое назначение, прошлых лет из бюджетов поселения.</t>
  </si>
  <si>
    <t>Бюджет на  2013 год (тыс.руб.)</t>
  </si>
  <si>
    <t>Исполнение за 2013 год, (тыс.руб.)</t>
  </si>
  <si>
    <t>Приложение 2 к решению Совета депутатов  от 07.03.2014г. № 222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</si>
</sst>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zoomScalePageLayoutView="0" workbookViewId="0" topLeftCell="A31">
      <selection activeCell="B11" sqref="B11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4" t="s">
        <v>56</v>
      </c>
      <c r="D1" s="15"/>
      <c r="E1" s="15"/>
    </row>
    <row r="2" spans="3:5" ht="10.5" customHeight="1">
      <c r="C2" s="15"/>
      <c r="D2" s="15"/>
      <c r="E2" s="15"/>
    </row>
    <row r="3" spans="3:5" ht="12.75">
      <c r="C3" s="15"/>
      <c r="D3" s="15"/>
      <c r="E3" s="15"/>
    </row>
    <row r="4" spans="2:5" ht="12.75">
      <c r="B4" s="16"/>
      <c r="C4" s="16"/>
      <c r="D4" s="16"/>
      <c r="E4" s="16"/>
    </row>
    <row r="5" spans="1:5" ht="15.75">
      <c r="A5" s="18"/>
      <c r="B5" s="18"/>
      <c r="C5" s="18"/>
      <c r="D5" s="18"/>
      <c r="E5" s="18"/>
    </row>
    <row r="6" spans="1:5" ht="15.75">
      <c r="A6" s="18" t="s">
        <v>35</v>
      </c>
      <c r="B6" s="18"/>
      <c r="C6" s="18"/>
      <c r="D6" s="18"/>
      <c r="E6" s="18"/>
    </row>
    <row r="7" spans="1:5" ht="15.75">
      <c r="A7" s="18" t="s">
        <v>51</v>
      </c>
      <c r="B7" s="18"/>
      <c r="C7" s="18"/>
      <c r="D7" s="18"/>
      <c r="E7" s="18"/>
    </row>
    <row r="8" spans="1:5" ht="18.75">
      <c r="A8" s="1"/>
      <c r="B8" s="2"/>
      <c r="C8" s="2"/>
      <c r="D8" s="2"/>
      <c r="E8" s="2"/>
    </row>
    <row r="9" spans="1:5" ht="30.75" customHeight="1">
      <c r="A9" s="19" t="s">
        <v>0</v>
      </c>
      <c r="B9" s="21" t="s">
        <v>14</v>
      </c>
      <c r="C9" s="19" t="s">
        <v>54</v>
      </c>
      <c r="D9" s="19" t="s">
        <v>55</v>
      </c>
      <c r="E9" s="19" t="s">
        <v>36</v>
      </c>
    </row>
    <row r="10" spans="1:5" ht="65.25" customHeight="1">
      <c r="A10" s="20"/>
      <c r="B10" s="21"/>
      <c r="C10" s="20"/>
      <c r="D10" s="20"/>
      <c r="E10" s="20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+C13+C15+C17+C22+C26+C25+C28+C21</f>
        <v>25222.9</v>
      </c>
      <c r="D12" s="11">
        <f>+D13+D15+D17+D22+D26+D25+D28+D21</f>
        <v>24695.996000000003</v>
      </c>
      <c r="E12" s="12">
        <f>+D12/C12*100</f>
        <v>97.91100943983444</v>
      </c>
    </row>
    <row r="13" spans="1:5" ht="15.75">
      <c r="A13" s="6" t="s">
        <v>3</v>
      </c>
      <c r="B13" s="6" t="s">
        <v>9</v>
      </c>
      <c r="C13" s="5">
        <f>C14</f>
        <v>1991.2</v>
      </c>
      <c r="D13" s="5">
        <f>D14</f>
        <v>2102.206</v>
      </c>
      <c r="E13" s="13">
        <f>+D13/C13*100</f>
        <v>105.57482924869426</v>
      </c>
    </row>
    <row r="14" spans="1:5" ht="17.25" customHeight="1">
      <c r="A14" s="6" t="s">
        <v>4</v>
      </c>
      <c r="B14" s="7" t="s">
        <v>10</v>
      </c>
      <c r="C14" s="5">
        <f>1151.2+840</f>
        <v>1991.2</v>
      </c>
      <c r="D14" s="5">
        <f>1263.25+838.956</f>
        <v>2102.206</v>
      </c>
      <c r="E14" s="13">
        <f aca="true" t="shared" si="0" ref="E14:E36">+D14/C14*100</f>
        <v>105.57482924869426</v>
      </c>
    </row>
    <row r="15" spans="1:5" ht="22.5" customHeight="1">
      <c r="A15" s="6" t="s">
        <v>5</v>
      </c>
      <c r="B15" s="6" t="s">
        <v>11</v>
      </c>
      <c r="C15" s="5">
        <f>SUM(C16:C16)</f>
        <v>861.7</v>
      </c>
      <c r="D15" s="5">
        <f>+D16</f>
        <v>528.8</v>
      </c>
      <c r="E15" s="13">
        <f t="shared" si="0"/>
        <v>61.36706510386445</v>
      </c>
    </row>
    <row r="16" spans="1:5" ht="18.75" customHeight="1">
      <c r="A16" s="6" t="s">
        <v>6</v>
      </c>
      <c r="B16" s="7" t="s">
        <v>7</v>
      </c>
      <c r="C16" s="5">
        <v>861.7</v>
      </c>
      <c r="D16" s="5">
        <v>528.8</v>
      </c>
      <c r="E16" s="13">
        <f t="shared" si="0"/>
        <v>61.36706510386445</v>
      </c>
    </row>
    <row r="17" spans="1:5" ht="21" customHeight="1">
      <c r="A17" s="6" t="s">
        <v>15</v>
      </c>
      <c r="B17" s="6" t="s">
        <v>12</v>
      </c>
      <c r="C17" s="5">
        <f>SUM(C18:C20)</f>
        <v>12447.9</v>
      </c>
      <c r="D17" s="5">
        <f>SUM(D18:D20)</f>
        <v>13396.59</v>
      </c>
      <c r="E17" s="13">
        <f t="shared" si="0"/>
        <v>107.6212855180392</v>
      </c>
    </row>
    <row r="18" spans="1:5" ht="21" customHeight="1">
      <c r="A18" s="6" t="s">
        <v>22</v>
      </c>
      <c r="B18" s="6" t="s">
        <v>21</v>
      </c>
      <c r="C18" s="5">
        <v>1144.4</v>
      </c>
      <c r="D18" s="5">
        <v>1007.9</v>
      </c>
      <c r="E18" s="13">
        <f t="shared" si="0"/>
        <v>88.0723523243621</v>
      </c>
    </row>
    <row r="19" spans="1:5" ht="15.75">
      <c r="A19" s="6" t="s">
        <v>23</v>
      </c>
      <c r="B19" s="6" t="s">
        <v>24</v>
      </c>
      <c r="C19" s="5">
        <f>600+8000</f>
        <v>8600</v>
      </c>
      <c r="D19" s="5">
        <f>545.824+8548.127</f>
        <v>9093.951000000001</v>
      </c>
      <c r="E19" s="13">
        <f t="shared" si="0"/>
        <v>105.74361627906978</v>
      </c>
    </row>
    <row r="20" spans="1:5" ht="15.75">
      <c r="A20" s="6" t="s">
        <v>38</v>
      </c>
      <c r="B20" s="6" t="s">
        <v>39</v>
      </c>
      <c r="C20" s="5">
        <f>200+2503.5</f>
        <v>2703.5</v>
      </c>
      <c r="D20" s="5">
        <f>490.09+2804.649</f>
        <v>3294.739</v>
      </c>
      <c r="E20" s="13">
        <f t="shared" si="0"/>
        <v>121.8693915294988</v>
      </c>
    </row>
    <row r="21" spans="1:5" ht="15.75">
      <c r="A21" s="4" t="s">
        <v>48</v>
      </c>
      <c r="B21" s="6" t="s">
        <v>49</v>
      </c>
      <c r="C21" s="5">
        <v>5</v>
      </c>
      <c r="D21" s="5">
        <v>3.5</v>
      </c>
      <c r="E21" s="13"/>
    </row>
    <row r="22" spans="1:5" ht="59.25" customHeight="1">
      <c r="A22" s="4" t="s">
        <v>16</v>
      </c>
      <c r="B22" s="7" t="s">
        <v>13</v>
      </c>
      <c r="C22" s="5">
        <f>C23+C24</f>
        <v>1430</v>
      </c>
      <c r="D22" s="5">
        <f>D23+D24</f>
        <v>712.9</v>
      </c>
      <c r="E22" s="13">
        <f t="shared" si="0"/>
        <v>49.85314685314685</v>
      </c>
    </row>
    <row r="23" spans="1:5" ht="18" customHeight="1">
      <c r="A23" s="4" t="s">
        <v>27</v>
      </c>
      <c r="B23" s="8" t="s">
        <v>19</v>
      </c>
      <c r="C23" s="5">
        <v>1400</v>
      </c>
      <c r="D23" s="5">
        <f>649.9+0.7</f>
        <v>650.6</v>
      </c>
      <c r="E23" s="13">
        <f t="shared" si="0"/>
        <v>46.471428571428575</v>
      </c>
    </row>
    <row r="24" spans="1:5" ht="33.75" customHeight="1">
      <c r="A24" s="4" t="s">
        <v>29</v>
      </c>
      <c r="B24" s="8" t="s">
        <v>20</v>
      </c>
      <c r="C24" s="5">
        <v>30</v>
      </c>
      <c r="D24" s="5">
        <v>62.3</v>
      </c>
      <c r="E24" s="13">
        <f t="shared" si="0"/>
        <v>207.66666666666666</v>
      </c>
    </row>
    <row r="25" spans="1:5" ht="59.25" customHeight="1">
      <c r="A25" s="4" t="s">
        <v>47</v>
      </c>
      <c r="B25" s="8" t="s">
        <v>34</v>
      </c>
      <c r="C25" s="5">
        <v>770</v>
      </c>
      <c r="D25" s="5">
        <v>617.9</v>
      </c>
      <c r="E25" s="13">
        <f t="shared" si="0"/>
        <v>80.24675324675324</v>
      </c>
    </row>
    <row r="26" spans="1:5" ht="36.75" customHeight="1">
      <c r="A26" s="6" t="s">
        <v>17</v>
      </c>
      <c r="B26" s="7" t="s">
        <v>18</v>
      </c>
      <c r="C26" s="5">
        <f>+C27</f>
        <v>7717.1</v>
      </c>
      <c r="D26" s="5">
        <f>+D27</f>
        <v>7317.9</v>
      </c>
      <c r="E26" s="13">
        <f t="shared" si="0"/>
        <v>94.82707234582938</v>
      </c>
    </row>
    <row r="27" spans="1:5" ht="24" customHeight="1">
      <c r="A27" s="6" t="s">
        <v>28</v>
      </c>
      <c r="B27" s="9" t="s">
        <v>37</v>
      </c>
      <c r="C27" s="5">
        <v>7717.1</v>
      </c>
      <c r="D27" s="5">
        <v>7317.9</v>
      </c>
      <c r="E27" s="13">
        <f t="shared" si="0"/>
        <v>94.82707234582938</v>
      </c>
    </row>
    <row r="28" spans="1:5" ht="24" customHeight="1">
      <c r="A28" s="6" t="s">
        <v>40</v>
      </c>
      <c r="B28" s="9" t="s">
        <v>41</v>
      </c>
      <c r="C28" s="5"/>
      <c r="D28" s="5">
        <v>16.2</v>
      </c>
      <c r="E28" s="13"/>
    </row>
    <row r="29" spans="1:5" ht="75">
      <c r="A29" s="4" t="s">
        <v>25</v>
      </c>
      <c r="B29" s="9" t="s">
        <v>26</v>
      </c>
      <c r="C29" s="5">
        <f>SUM(C30:C35)</f>
        <v>13816.1</v>
      </c>
      <c r="D29" s="5">
        <f>SUM(D30:D35)</f>
        <v>13812.2</v>
      </c>
      <c r="E29" s="13">
        <f t="shared" si="0"/>
        <v>99.97177206302791</v>
      </c>
    </row>
    <row r="30" spans="1:5" ht="30">
      <c r="A30" s="4" t="s">
        <v>30</v>
      </c>
      <c r="B30" s="9" t="s">
        <v>33</v>
      </c>
      <c r="C30" s="5">
        <v>10761.6</v>
      </c>
      <c r="D30" s="5">
        <v>10761.6</v>
      </c>
      <c r="E30" s="13">
        <f t="shared" si="0"/>
        <v>100</v>
      </c>
    </row>
    <row r="31" spans="1:5" ht="16.5" customHeight="1">
      <c r="A31" s="4" t="s">
        <v>50</v>
      </c>
      <c r="B31" s="9" t="s">
        <v>46</v>
      </c>
      <c r="C31" s="5">
        <v>2343.5</v>
      </c>
      <c r="D31" s="5">
        <v>2343.5</v>
      </c>
      <c r="E31" s="13">
        <f t="shared" si="0"/>
        <v>100</v>
      </c>
    </row>
    <row r="32" spans="1:5" ht="30">
      <c r="A32" s="6" t="s">
        <v>42</v>
      </c>
      <c r="B32" s="9" t="s">
        <v>43</v>
      </c>
      <c r="C32" s="5">
        <v>400</v>
      </c>
      <c r="D32" s="5">
        <v>400</v>
      </c>
      <c r="E32" s="13">
        <f>+D32/C32*100</f>
        <v>100</v>
      </c>
    </row>
    <row r="33" spans="1:5" ht="45">
      <c r="A33" s="6" t="s">
        <v>44</v>
      </c>
      <c r="B33" s="9" t="s">
        <v>45</v>
      </c>
      <c r="C33" s="5">
        <v>257.7</v>
      </c>
      <c r="D33" s="5">
        <v>257.7</v>
      </c>
      <c r="E33" s="13">
        <f t="shared" si="0"/>
        <v>100</v>
      </c>
    </row>
    <row r="34" spans="1:5" ht="30">
      <c r="A34" s="6" t="s">
        <v>32</v>
      </c>
      <c r="B34" s="9" t="s">
        <v>31</v>
      </c>
      <c r="C34" s="5">
        <v>53.3</v>
      </c>
      <c r="D34" s="5">
        <v>53.3</v>
      </c>
      <c r="E34" s="13">
        <f>+D34/C34*100</f>
        <v>100</v>
      </c>
    </row>
    <row r="35" spans="1:5" ht="45.75" customHeight="1">
      <c r="A35" s="6" t="s">
        <v>52</v>
      </c>
      <c r="B35" s="9" t="s">
        <v>53</v>
      </c>
      <c r="C35" s="5"/>
      <c r="D35" s="5">
        <v>-3.9</v>
      </c>
      <c r="E35" s="13"/>
    </row>
    <row r="36" spans="1:5" ht="23.25" customHeight="1">
      <c r="A36" s="17" t="s">
        <v>8</v>
      </c>
      <c r="B36" s="17"/>
      <c r="C36" s="11">
        <f>+C29+C12</f>
        <v>39039</v>
      </c>
      <c r="D36" s="11">
        <f>+D29+D12</f>
        <v>38508.196</v>
      </c>
      <c r="E36" s="13">
        <f t="shared" si="0"/>
        <v>98.64032377878532</v>
      </c>
    </row>
  </sheetData>
  <sheetProtection/>
  <mergeCells count="11">
    <mergeCell ref="D9:D10"/>
    <mergeCell ref="C1:E3"/>
    <mergeCell ref="B4:E4"/>
    <mergeCell ref="A36:B36"/>
    <mergeCell ref="A5:E5"/>
    <mergeCell ref="A6:E6"/>
    <mergeCell ref="A7:E7"/>
    <mergeCell ref="A9:A10"/>
    <mergeCell ref="B9:B10"/>
    <mergeCell ref="E9:E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2013-02-14T12:09:04Z</cp:lastPrinted>
  <dcterms:created xsi:type="dcterms:W3CDTF">1996-10-08T23:32:33Z</dcterms:created>
  <dcterms:modified xsi:type="dcterms:W3CDTF">2014-03-13T08:16:29Z</dcterms:modified>
  <cp:category/>
  <cp:version/>
  <cp:contentType/>
  <cp:contentStatus/>
</cp:coreProperties>
</file>