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1" sheetId="1" r:id="rId1"/>
  </sheets>
  <definedNames/>
  <calcPr fullCalcOnLoad="1"/>
</workbook>
</file>

<file path=xl/sharedStrings.xml><?xml version="1.0" encoding="utf-8"?>
<sst xmlns="http://schemas.openxmlformats.org/spreadsheetml/2006/main" count="1155" uniqueCount="1115">
  <si>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</si>
  <si>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</si>
  <si>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</si>
  <si>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</si>
  <si>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</si>
  <si>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</si>
  <si>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</si>
  <si>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</si>
  <si>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</si>
  <si>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</si>
  <si>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</si>
  <si>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</si>
  <si>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</si>
  <si>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</si>
  <si>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</si>
  <si>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</si>
  <si>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</si>
  <si>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</si>
  <si>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</si>
  <si>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</si>
  <si>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</si>
  <si>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</si>
  <si>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</si>
  <si>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</si>
  <si>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</si>
  <si>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</si>
  <si>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</si>
  <si>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</si>
  <si>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</si>
  <si>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</si>
  <si>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</si>
  <si>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</si>
  <si>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</si>
  <si>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</si>
  <si>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</si>
  <si>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</si>
  <si>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</si>
  <si>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</si>
  <si>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</si>
  <si>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</si>
  <si>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</si>
  <si>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</si>
  <si>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</si>
  <si>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</si>
  <si>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</si>
  <si>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</si>
  <si>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</si>
  <si>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</si>
  <si>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</si>
  <si>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</si>
  <si>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</si>
  <si>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</si>
  <si>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</si>
  <si>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</si>
  <si>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</si>
  <si>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</si>
  <si>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</si>
  <si>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</si>
  <si>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</si>
  <si>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</si>
  <si>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</si>
  <si>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</si>
  <si>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</si>
  <si>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</si>
  <si>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</si>
  <si>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</si>
  <si>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</si>
  <si>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</si>
  <si>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</si>
  <si>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</si>
  <si>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</si>
  <si>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</si>
  <si>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</si>
  <si>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</si>
  <si>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</si>
  <si>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</si>
  <si>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</si>
  <si>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</si>
  <si>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</si>
  <si>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</si>
  <si>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</si>
  <si>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</si>
  <si>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</si>
  <si>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</si>
  <si>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</si>
  <si>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</si>
  <si>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</si>
  <si>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</si>
  <si>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</si>
  <si>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</si>
  <si>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</si>
  <si>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</si>
  <si>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</si>
  <si>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</si>
  <si>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</si>
  <si>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</si>
  <si>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</si>
  <si>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</si>
  <si>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</si>
  <si>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</si>
  <si>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</si>
  <si>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</si>
  <si>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</si>
  <si>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</si>
  <si>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</si>
  <si>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</si>
  <si>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</si>
  <si>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</si>
  <si>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</si>
  <si>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</si>
  <si>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</si>
  <si>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</si>
  <si>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</si>
  <si>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</si>
  <si>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</si>
  <si>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</si>
  <si>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</si>
  <si>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</si>
  <si>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</si>
  <si>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</si>
  <si>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</si>
  <si>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</si>
  <si>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</si>
  <si>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</si>
  <si>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</si>
  <si>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</si>
  <si>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</si>
  <si>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</si>
  <si>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</si>
  <si>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</si>
  <si>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</si>
  <si>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</si>
  <si>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</si>
  <si>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</si>
  <si>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</si>
  <si>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</si>
  <si>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</si>
  <si>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</si>
  <si>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</si>
  <si>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</si>
  <si>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</si>
  <si>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</si>
  <si>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</si>
  <si>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</si>
  <si>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</si>
  <si>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</si>
  <si>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</si>
  <si>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</si>
  <si>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</si>
  <si>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</si>
  <si>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</si>
  <si>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</si>
  <si>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</si>
  <si>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</si>
  <si>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</si>
  <si>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</si>
  <si>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</si>
  <si>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</si>
  <si>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</si>
  <si>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TABLENAME=UTBL_OBJ1000368|FIELDS=D_KA1,D_KA2|VALUES=3000058,3000610</t>
  </si>
  <si>
    <t>TABLENAME=UTBL_OBJ1000368|FIELDS=D_KA1,D_KA2|VALUES=3000058,3000611</t>
  </si>
  <si>
    <t>TABLENAME=UTBL_OBJ1000368|FIELDS=D_KA1,D_KA2|VALUES=3000058,3000613</t>
  </si>
  <si>
    <t>TABLENAME=UTBL_OBJ1000368|FIELDS=D_KA1,D_KA2|VALUES=3000058,3000614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</si>
  <si>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</si>
  <si>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</si>
  <si>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</si>
  <si>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</si>
  <si>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</si>
  <si>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</si>
  <si>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</si>
  <si>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</si>
  <si>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</si>
  <si>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</si>
  <si>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</si>
  <si>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</si>
  <si>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</si>
  <si>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</si>
  <si>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</si>
  <si>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</si>
  <si>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</si>
  <si>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</si>
  <si>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</si>
  <si>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</si>
  <si>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</si>
  <si>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</si>
  <si>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</si>
  <si>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</si>
  <si>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</si>
  <si>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</si>
  <si>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</si>
  <si>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</si>
  <si>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</si>
  <si>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</si>
  <si>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</si>
  <si>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</si>
  <si>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</si>
  <si>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</si>
  <si>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</si>
  <si>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</si>
  <si>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</si>
  <si>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</si>
  <si>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</si>
  <si>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</si>
  <si>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</si>
  <si>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</si>
  <si>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</si>
  <si>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</si>
  <si>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</si>
  <si>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</si>
  <si>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</si>
  <si>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</si>
  <si>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</si>
  <si>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</si>
  <si>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</si>
  <si>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</si>
  <si>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</si>
  <si>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</si>
  <si>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</si>
  <si>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</si>
  <si>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</si>
  <si>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</si>
  <si>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</si>
  <si>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</si>
  <si>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</si>
  <si>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</si>
  <si>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</si>
  <si>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</si>
  <si>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</si>
  <si>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</si>
  <si>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</si>
  <si>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</si>
  <si>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</si>
  <si>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</si>
  <si>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</si>
  <si>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TABLENAME=UTBL_OBJ1000368|FIELDS=D_KA1,D_KA2|VALUES=3000058,3000619</t>
  </si>
  <si>
    <t>TABLENAME=UTBL_OBJ1000368|FIELDS=D_KA1,D_KA2|VALUES=3000058,3000609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</si>
  <si>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</si>
  <si>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</si>
  <si>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</si>
  <si>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</si>
  <si>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</si>
  <si>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</si>
  <si>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</si>
  <si>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</si>
  <si>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</si>
  <si>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</si>
  <si>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</si>
  <si>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</si>
  <si>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</si>
  <si>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</si>
  <si>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</si>
  <si>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</si>
  <si>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</si>
  <si>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</si>
  <si>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</si>
  <si>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</si>
  <si>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</si>
  <si>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</si>
  <si>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</si>
  <si>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</si>
  <si>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</si>
  <si>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</si>
  <si>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</si>
  <si>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</si>
  <si>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</si>
  <si>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</si>
  <si>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</si>
  <si>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</si>
  <si>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</si>
  <si>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</si>
  <si>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</si>
  <si>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</si>
  <si>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</si>
  <si>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</si>
  <si>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</si>
  <si>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</si>
  <si>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</si>
  <si>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</si>
  <si>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</si>
  <si>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</si>
  <si>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</si>
  <si>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</si>
  <si>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</si>
  <si>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</si>
  <si>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</si>
  <si>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</si>
  <si>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</si>
  <si>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</si>
  <si>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</si>
  <si>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</si>
  <si>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</si>
  <si>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</si>
  <si>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</si>
  <si>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</si>
  <si>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</si>
  <si>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</si>
  <si>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</si>
  <si>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</si>
  <si>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</si>
  <si>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</si>
  <si>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</si>
  <si>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</si>
  <si>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</si>
  <si>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</si>
  <si>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</si>
  <si>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</si>
  <si>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</si>
  <si>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</si>
  <si>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</si>
  <si>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</si>
  <si>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</si>
  <si>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</si>
  <si>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</si>
  <si>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</si>
  <si>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</si>
  <si>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</si>
  <si>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</si>
  <si>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</si>
  <si>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</si>
  <si>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</si>
  <si>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</si>
  <si>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</si>
  <si>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</si>
  <si>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</si>
  <si>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</si>
  <si>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</si>
  <si>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</si>
  <si>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</si>
  <si>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</si>
  <si>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</si>
  <si>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</si>
  <si>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</si>
  <si>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</si>
  <si>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Гл.5</t>
  </si>
  <si>
    <t>24.01.2007,неустановлен</t>
  </si>
  <si>
    <t>1100, 1101</t>
  </si>
  <si>
    <t>Решение СД  от 09.02.2006 №3,4,5,6,7, от 17.11.2006 № 42,43,44,45,46 "О передаче полномочий Г МР"</t>
  </si>
  <si>
    <t>с 01.01.06-31.01.06г, с 01.01.07-31.01.07г</t>
  </si>
  <si>
    <t>0200, 0202</t>
  </si>
  <si>
    <t>ИТОГО расходные обязательства поселения</t>
  </si>
  <si>
    <t>TABLENAME=UTBL_OBJ1000368|FIELDS=D_KA1,D_KA2|VALUES=3000107,3000611</t>
  </si>
  <si>
    <t>TABLENAME=UTBL_OBJ1000368|FIELDS=D_KA1,D_KA2|VALUES=3000107,3000613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</si>
  <si>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</si>
  <si>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</si>
  <si>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</si>
  <si>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</si>
  <si>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</si>
  <si>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</si>
  <si>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</si>
  <si>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</si>
  <si>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</si>
  <si>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</si>
  <si>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</si>
  <si>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</si>
  <si>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</si>
  <si>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</si>
  <si>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</si>
  <si>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</si>
  <si>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</si>
  <si>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</si>
  <si>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</si>
  <si>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</si>
  <si>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</si>
  <si>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</si>
  <si>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</si>
  <si>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</si>
  <si>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</si>
  <si>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</si>
  <si>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</si>
  <si>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</si>
  <si>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</si>
  <si>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</si>
  <si>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</si>
  <si>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</si>
  <si>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</si>
  <si>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TABLENAME=UTBL_OBJ1000368|FIELDS=D_KA1,D_KA2|VALUES=3000058,3000620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</si>
  <si>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</si>
  <si>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</si>
  <si>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</si>
  <si>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</si>
  <si>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</si>
  <si>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</si>
  <si>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</si>
  <si>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</si>
  <si>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</si>
  <si>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</si>
  <si>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</si>
  <si>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</si>
  <si>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</si>
  <si>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</si>
  <si>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</si>
  <si>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</si>
  <si>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</si>
  <si>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</si>
  <si>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</si>
  <si>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</si>
  <si>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</si>
  <si>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</si>
  <si>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</si>
  <si>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</si>
  <si>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</si>
  <si>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</si>
  <si>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</si>
  <si>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</si>
  <si>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</si>
  <si>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</si>
  <si>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</si>
  <si>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</si>
  <si>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</si>
  <si>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</si>
  <si>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</si>
  <si>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</si>
  <si>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</si>
  <si>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</si>
  <si>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</si>
  <si>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</si>
  <si>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</si>
  <si>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</si>
  <si>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</si>
  <si>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</si>
  <si>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</si>
  <si>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</si>
  <si>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</si>
  <si>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</si>
  <si>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</si>
  <si>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</si>
  <si>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</si>
  <si>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</si>
  <si>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</si>
  <si>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</si>
  <si>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</si>
  <si>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</si>
  <si>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</si>
  <si>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</si>
  <si>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</si>
  <si>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</si>
  <si>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</si>
  <si>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</si>
  <si>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</si>
  <si>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</si>
  <si>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</si>
  <si>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</si>
  <si>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</si>
  <si>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</si>
  <si>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</si>
  <si>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</si>
  <si>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</si>
  <si>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</si>
  <si>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</si>
  <si>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</si>
  <si>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</si>
  <si>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</si>
  <si>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</si>
  <si>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</si>
  <si>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</si>
  <si>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</si>
  <si>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</si>
  <si>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</si>
  <si>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</si>
  <si>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</si>
  <si>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</si>
  <si>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</si>
  <si>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</si>
  <si>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</si>
  <si>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</si>
  <si>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</si>
  <si>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</si>
  <si>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</si>
  <si>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</si>
  <si>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</si>
  <si>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</si>
  <si>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</si>
  <si>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</si>
  <si>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</si>
  <si>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</si>
  <si>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</si>
  <si>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</si>
  <si>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</si>
  <si>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</si>
  <si>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</si>
  <si>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</si>
  <si>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</si>
  <si>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</si>
  <si>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</si>
  <si>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</si>
  <si>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</si>
  <si>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</si>
  <si>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</si>
  <si>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</si>
  <si>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Закон Ленинградской области от 25.09.2007 №134-оз "Об оплате труда работников государственных учреждений, финансируемых из областного бюджета Ленинградской области"</t>
  </si>
  <si>
    <t>25.09.2007, не установлен</t>
  </si>
  <si>
    <t>0800, 0801</t>
  </si>
  <si>
    <t>0900, 0902</t>
  </si>
  <si>
    <t>0500, 0502</t>
  </si>
  <si>
    <t>0400, 0411</t>
  </si>
  <si>
    <t>Федеральный закон от 06.10.2003 №131-ФЗ "Об бщих поинципах организации местного самоуправления в Российской Федерации",Федеральный закон от 12.01.1996 №8-ФЗ "О погребении и похоронном деле"</t>
  </si>
  <si>
    <t>06.10.2003, не установлен                                                                                                                 12.01.1996, не установлен</t>
  </si>
  <si>
    <t>Решение СД от 13.04.06 №19 "Об утверждении Положения об организации похоронного дела на территории ПСП"</t>
  </si>
  <si>
    <t>0700. 0707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</si>
  <si>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</si>
  <si>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</si>
  <si>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</si>
  <si>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</si>
  <si>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</si>
  <si>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</si>
  <si>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</si>
  <si>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</si>
  <si>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</si>
  <si>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</si>
  <si>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</si>
  <si>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</si>
  <si>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</si>
  <si>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</si>
  <si>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</si>
  <si>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</si>
  <si>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</si>
  <si>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</si>
  <si>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</si>
  <si>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TABLENAME=UTBL_OBJ1000368|FIELDS=D_KA1,D_KA2|VALUES=3000058,3000604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</si>
  <si>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</si>
  <si>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</si>
  <si>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</si>
  <si>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</si>
  <si>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</si>
  <si>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</si>
  <si>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</si>
  <si>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</si>
  <si>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</si>
  <si>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</si>
  <si>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</si>
  <si>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</si>
  <si>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</si>
  <si>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</si>
  <si>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</si>
  <si>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</si>
  <si>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</si>
  <si>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</si>
  <si>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</si>
  <si>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Закон Ленинградской области от 19.04.1998 №11-оз "О молодежи и государственной молодежной политике в Ленинградской области"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</si>
  <si>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</si>
  <si>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</si>
  <si>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</si>
  <si>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</si>
  <si>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</si>
  <si>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</si>
  <si>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</si>
  <si>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</si>
  <si>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</si>
  <si>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</si>
  <si>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</si>
  <si>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</si>
  <si>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</si>
  <si>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</si>
  <si>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</si>
  <si>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</si>
  <si>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</si>
  <si>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</si>
  <si>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</si>
  <si>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</si>
  <si>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</si>
  <si>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</si>
  <si>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</si>
  <si>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</si>
  <si>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</si>
  <si>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</si>
  <si>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</si>
  <si>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РМ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</si>
  <si>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</si>
  <si>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</si>
  <si>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</si>
  <si>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</si>
  <si>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</si>
  <si>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</si>
  <si>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</si>
  <si>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</si>
  <si>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</si>
  <si>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</si>
  <si>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</si>
  <si>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</si>
  <si>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</si>
  <si>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</si>
  <si>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</si>
  <si>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</si>
  <si>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</si>
  <si>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</si>
  <si>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</si>
  <si>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</si>
  <si>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</si>
  <si>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</si>
  <si>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</si>
  <si>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</si>
  <si>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</si>
  <si>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</si>
  <si>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</si>
  <si>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</si>
  <si>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</si>
  <si>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</si>
  <si>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</si>
  <si>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</si>
  <si>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</si>
  <si>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</si>
  <si>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</si>
  <si>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</si>
  <si>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</si>
  <si>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</si>
  <si>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</si>
  <si>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</si>
  <si>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</si>
  <si>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</si>
  <si>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</si>
  <si>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</si>
  <si>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</si>
  <si>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</si>
  <si>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</si>
  <si>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</si>
  <si>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</si>
  <si>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</si>
  <si>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</si>
  <si>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</si>
  <si>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</si>
  <si>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</si>
  <si>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</si>
  <si>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</si>
  <si>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</si>
  <si>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</si>
  <si>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</si>
  <si>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TABLENAME=UTBL_OBJ1000368|FIELDS=D_KA1,D_KA2|VALUES=3000111,3000617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</si>
  <si>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</si>
  <si>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</si>
  <si>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</si>
  <si>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</si>
  <si>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</si>
  <si>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</si>
  <si>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</si>
  <si>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</si>
  <si>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</si>
  <si>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</si>
  <si>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</si>
  <si>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</si>
  <si>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</si>
  <si>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</si>
  <si>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</si>
  <si>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</si>
  <si>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</si>
  <si>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</si>
  <si>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</si>
  <si>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</si>
  <si>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</si>
  <si>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</si>
  <si>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</si>
  <si>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</si>
  <si>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</si>
  <si>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</si>
  <si>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</si>
  <si>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</si>
  <si>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</si>
  <si>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</si>
  <si>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</si>
  <si>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</si>
  <si>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</si>
  <si>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</si>
  <si>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</si>
  <si>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</si>
  <si>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</si>
  <si>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</si>
  <si>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</si>
  <si>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</si>
  <si>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</si>
  <si>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</si>
  <si>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</si>
  <si>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</si>
  <si>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</si>
  <si>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</si>
  <si>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</si>
  <si>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</si>
  <si>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</si>
  <si>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</si>
  <si>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</si>
  <si>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</si>
  <si>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</si>
  <si>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</si>
  <si>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</si>
  <si>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</si>
  <si>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</si>
  <si>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</si>
  <si>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</si>
  <si>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</si>
  <si>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</si>
  <si>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</si>
  <si>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</si>
  <si>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</si>
  <si>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</si>
  <si>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</si>
  <si>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</si>
  <si>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</si>
  <si>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</si>
  <si>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</si>
  <si>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</si>
  <si>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</si>
  <si>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</si>
  <si>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</si>
  <si>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</si>
  <si>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</si>
  <si>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</si>
  <si>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</si>
  <si>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</si>
  <si>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</si>
  <si>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</si>
  <si>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</si>
  <si>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</si>
  <si>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</si>
  <si>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</si>
  <si>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</si>
  <si>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</si>
  <si>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</si>
  <si>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</si>
  <si>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</si>
  <si>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</si>
  <si>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</si>
  <si>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</si>
  <si>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</si>
  <si>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</si>
  <si>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TABLENAME=UTBL_OBJ1000368|FIELDS=D_KA1,D_KA2|VALUES=3000058,3000608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</si>
  <si>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</si>
  <si>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</si>
  <si>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</si>
  <si>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</si>
  <si>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</si>
  <si>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</si>
  <si>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</si>
  <si>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</si>
  <si>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</si>
  <si>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</si>
  <si>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</si>
  <si>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</si>
  <si>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</si>
  <si>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</si>
  <si>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</si>
  <si>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</si>
  <si>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</si>
  <si>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</si>
  <si>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</si>
  <si>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</si>
  <si>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</si>
  <si>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</si>
  <si>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</si>
  <si>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</si>
  <si>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</si>
  <si>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</si>
  <si>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</si>
  <si>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</si>
  <si>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</si>
  <si>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</si>
  <si>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</si>
  <si>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</si>
  <si>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</si>
  <si>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</si>
  <si>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</si>
  <si>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</si>
  <si>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</si>
  <si>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</si>
  <si>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</si>
  <si>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</si>
  <si>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</si>
  <si>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</si>
  <si>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</si>
  <si>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</si>
  <si>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</si>
  <si>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</si>
  <si>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</si>
  <si>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</si>
  <si>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</si>
  <si>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</si>
  <si>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</si>
  <si>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</si>
  <si>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</si>
  <si>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</si>
  <si>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</si>
  <si>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</si>
  <si>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</si>
  <si>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</si>
  <si>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</si>
  <si>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</si>
  <si>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</si>
  <si>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</si>
  <si>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</si>
  <si>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</si>
  <si>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</si>
  <si>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</si>
  <si>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</si>
  <si>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</si>
  <si>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</si>
  <si>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</si>
  <si>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</si>
  <si>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Федеральный закон от 06.10 2003 №131-ФЗ "Об общих принципах организации местного самоуправления в Российской Федерации"</t>
  </si>
  <si>
    <t>06.10.2003г, неустановлен</t>
  </si>
  <si>
    <t xml:space="preserve">0100     0103,0104,0113,0409,1101 </t>
  </si>
  <si>
    <t>0100  0115</t>
  </si>
  <si>
    <t>0500  0501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</si>
  <si>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</si>
  <si>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</si>
  <si>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</si>
  <si>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</si>
  <si>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</si>
  <si>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</si>
  <si>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</si>
  <si>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</si>
  <si>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</si>
  <si>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</si>
  <si>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</si>
  <si>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</si>
  <si>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</si>
  <si>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</si>
  <si>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</si>
  <si>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</si>
  <si>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</si>
  <si>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</si>
  <si>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</si>
  <si>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</si>
  <si>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</si>
  <si>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</si>
  <si>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</si>
  <si>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</si>
  <si>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</si>
  <si>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</si>
  <si>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</si>
  <si>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</si>
  <si>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</si>
  <si>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</si>
  <si>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TABLENAME=UTBL_OBJ1000368|FIELDS=D_KA1,D_KA2|VALUES=3000051,3000615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</si>
  <si>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</si>
  <si>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</si>
  <si>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</si>
  <si>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</si>
  <si>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</si>
  <si>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</si>
  <si>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</si>
  <si>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</si>
  <si>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</si>
  <si>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</si>
  <si>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</si>
  <si>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</si>
  <si>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</si>
  <si>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</si>
  <si>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</si>
  <si>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</si>
  <si>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</si>
  <si>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</si>
  <si>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</si>
  <si>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</si>
  <si>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</si>
  <si>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</si>
  <si>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</si>
  <si>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</si>
  <si>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</si>
  <si>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</si>
  <si>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</si>
  <si>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</si>
  <si>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</si>
  <si>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</si>
  <si>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</si>
  <si>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</si>
  <si>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</si>
  <si>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</si>
  <si>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</si>
  <si>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</si>
  <si>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</si>
  <si>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</si>
  <si>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</si>
  <si>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</si>
  <si>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</si>
  <si>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</si>
  <si>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</si>
  <si>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</si>
  <si>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</si>
  <si>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</si>
  <si>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</si>
  <si>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</si>
  <si>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</si>
  <si>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</si>
  <si>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</si>
  <si>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</si>
  <si>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</si>
  <si>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</si>
  <si>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</si>
  <si>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</si>
  <si>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</si>
  <si>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</si>
  <si>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</si>
  <si>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</si>
  <si>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</si>
  <si>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</si>
  <si>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</si>
  <si>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</si>
  <si>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</si>
  <si>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</si>
  <si>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</si>
  <si>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</si>
  <si>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</si>
  <si>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Решение СД от 24.01.07 №59 "Обутверждении Положения "О молодежной политике"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</si>
  <si>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</si>
  <si>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</si>
  <si>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</si>
  <si>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</si>
  <si>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</si>
  <si>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</si>
  <si>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</si>
  <si>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</si>
  <si>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</si>
  <si>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</si>
  <si>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</si>
  <si>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</si>
  <si>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</si>
  <si>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</si>
  <si>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</si>
  <si>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</si>
  <si>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</si>
  <si>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</si>
  <si>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</si>
  <si>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</si>
  <si>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</si>
  <si>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</si>
  <si>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</si>
  <si>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</si>
  <si>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</si>
  <si>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TABLENAME=UTBL_OBJ1000368|FIELDS=D_KA1,D_KA2|VALUES=3000058,3000601</t>
  </si>
  <si>
    <t>TABLENAME=UTBL_OBJ1000368|FIELDS=D_KA1,D_KA2|VALUES=3000058,3000615</t>
  </si>
  <si>
    <t>TABLENAME=UTBL_OBJ1000368|FIELDS=D_KA1,D_KA2|VALUES=3000058,3000616</t>
  </si>
  <si>
    <t>TABLENAME=UTBL_OBJ1000368|FIELDS=D_KA1,D_KA2|VALUES=3000058,3000617</t>
  </si>
  <si>
    <t>TABLENAME=UTBL_OBJ1000368|FIELDS=D_KA1,D_KA2|VALUES=3000058,3000618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</si>
  <si>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</si>
  <si>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</si>
  <si>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</si>
  <si>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</si>
  <si>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</si>
  <si>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</si>
  <si>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</si>
  <si>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</si>
  <si>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</si>
  <si>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</si>
  <si>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</si>
  <si>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</si>
  <si>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TABLENAME=UTBL_OBJ1000368|FIELDS=D_KA1,D_KA2|VALUES=3000058,3000622</t>
  </si>
  <si>
    <t>TABLENAME=UTBL_OBJ1000368|FIELDS=D_KA1,D_KA2|VALUES=3000058,3000623</t>
  </si>
  <si>
    <t>TABLENAME=UTBL_OBJ1000368|FIELDS=D_KA1,D_KA2|VALUES=3000058,3000624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</si>
  <si>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</si>
  <si>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</si>
  <si>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</si>
  <si>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</si>
  <si>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</si>
  <si>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</si>
  <si>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</si>
  <si>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</si>
  <si>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</si>
  <si>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</si>
  <si>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</si>
  <si>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</si>
  <si>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</si>
  <si>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</si>
  <si>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</si>
  <si>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</si>
  <si>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</si>
  <si>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</si>
  <si>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</si>
  <si>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</si>
  <si>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</si>
  <si>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</si>
  <si>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</si>
  <si>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</si>
  <si>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</si>
  <si>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Решение СД от 24.01.2007 №60 "Об утверждении розничных цен и норм отпуска печного топлива, реализуемого населению"</t>
  </si>
  <si>
    <t>Решение СД от 13.04.2006  №18 "Об утверждении Положения о благоустройстве Пудомягского сельского поселения"</t>
  </si>
  <si>
    <t>13.04.2006 ,не установлен</t>
  </si>
  <si>
    <t>0800  0801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</si>
  <si>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</si>
  <si>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</si>
  <si>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</si>
  <si>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</si>
  <si>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</si>
  <si>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</si>
  <si>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</si>
  <si>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</si>
  <si>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</si>
  <si>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</si>
  <si>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</si>
  <si>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</si>
  <si>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</si>
  <si>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</si>
  <si>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</si>
  <si>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</si>
  <si>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</si>
  <si>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</si>
  <si>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</si>
  <si>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</si>
  <si>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</si>
  <si>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</si>
  <si>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</si>
  <si>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</si>
  <si>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</si>
  <si>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</si>
  <si>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</si>
  <si>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</si>
  <si>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</si>
  <si>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</si>
  <si>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</si>
  <si>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</si>
  <si>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</si>
  <si>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</si>
  <si>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</si>
  <si>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</si>
  <si>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</si>
  <si>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</si>
  <si>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</si>
  <si>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</si>
  <si>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</si>
  <si>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</si>
  <si>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</si>
  <si>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</si>
  <si>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</si>
  <si>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</si>
  <si>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</si>
  <si>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</si>
  <si>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</si>
  <si>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</si>
  <si>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</si>
  <si>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</si>
  <si>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</si>
  <si>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</si>
  <si>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</si>
  <si>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</si>
  <si>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</si>
  <si>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</si>
  <si>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</si>
  <si>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</si>
  <si>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</si>
  <si>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</si>
  <si>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</si>
  <si>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</si>
  <si>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</si>
  <si>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</si>
  <si>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</si>
  <si>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</si>
  <si>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</si>
  <si>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</si>
  <si>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</si>
  <si>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</si>
  <si>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</si>
  <si>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</si>
  <si>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</si>
  <si>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</si>
  <si>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</si>
  <si>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</si>
  <si>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</si>
  <si>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</si>
  <si>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</si>
  <si>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</si>
  <si>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</si>
  <si>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</si>
  <si>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</si>
  <si>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</si>
  <si>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</si>
  <si>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</si>
  <si>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</si>
  <si>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</si>
  <si>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</si>
  <si>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</si>
  <si>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</si>
  <si>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</si>
  <si>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</si>
  <si>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</si>
  <si>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</si>
  <si>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</si>
  <si>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</si>
  <si>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</si>
  <si>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</si>
  <si>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</si>
  <si>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</si>
  <si>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</si>
  <si>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</si>
  <si>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</si>
  <si>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</si>
  <si>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</si>
  <si>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</si>
  <si>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</si>
  <si>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</si>
  <si>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</si>
  <si>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</si>
  <si>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</si>
  <si>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</si>
  <si>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финансовый год 2011</t>
  </si>
  <si>
    <t>КЦСР 7953900</t>
  </si>
  <si>
    <t>КЦСР 7954000</t>
  </si>
  <si>
    <t>финансовый год 2017</t>
  </si>
  <si>
    <t>Закон Ленинградской областиот 05.08.1997 №28-оз "Об автомобильных дорогах Ленинградской области"</t>
  </si>
  <si>
    <t>Закон ЛО от 13.11.2003 №93-оз"О защите населения и территорий ЛО от чрезвычайных ситуаций природного и техногенного характера  Расп. Правительства ЛО от 31.01.2007 №30-з "О мерах по продиводействию терроризму на территории ЛО"</t>
  </si>
  <si>
    <t>Закон ЛО от 25.12.2006 №169-оз "О пожарной безопасности", Пост Правительства ЛО от05.06.2007 №126 "О Методических рекомендациях по осуществлениюмуниципальными образованиями ЛО полномочий по вопросам ГО, защиты населения и территорий от чрезвычайных ситуаций,обеспечения пожарной безопасности и безопасности людей на водных объектах"</t>
  </si>
  <si>
    <t>ПостановлениеПравительства ЛО от20.03.2006 №72 "Об утверждении Методических рекомендаций по исполнению муниципальными образованиями ЛО полномочий в сфере культуры"</t>
  </si>
  <si>
    <t>Постановление Правительства ЛО от 21.06.2006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</si>
  <si>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 xml:space="preserve">Постановление Правительства ЛО от 21.03.2012 №82 "Об установлении нормативов формирования расходов на содержание органов местного самоуправления муниципальных образований ЛО на 2013год.",, </t>
  </si>
  <si>
    <t>Областной законЛО от 13.12.2011 "105-оз "О государственной молодежной политике в ЛО"</t>
  </si>
  <si>
    <t xml:space="preserve">Закон ЛО от12.10.2006 "116-оз "О наделении органов местнов местного самоуправления муниципальных образований ЛО отдельными государственными полномочиями в сфере административных правоотношений" </t>
  </si>
  <si>
    <t xml:space="preserve">Федеральный закон от 06.10 2003 №131-ФЗ "Об общих принципах организации местного самоуправления в Российской Федерации", Облаластной з-н от 25.12.2012 №101-оз "Об областном бюджете ЛО на 2013 г и на плановый период 2014 и 2015 годов, Областной з-н от 25.12.2013 №102-оз "Об областном бюджете ЛО на 2014г и на плановый период 2015 и 2016 годы" </t>
  </si>
  <si>
    <t>Решение Совета депутатов от22.12.2005 №28" Об утверждении "Положения об администрации Пудомягского сельского поселения"</t>
  </si>
  <si>
    <t>ст 34</t>
  </si>
  <si>
    <t xml:space="preserve">Федеральный закон от 06.10 2003 №131-ФЗ "Об общих принципах организации местного самоуправления в Российской Федерации", </t>
  </si>
  <si>
    <t xml:space="preserve"> Облаластной з-н от 25.12.2012 №101-оз "Об областном бюджете ЛО на 2013 г и на плановый период 2014 и 2015 годов, Областной з-н от 25.12.2013 №102-оз "Об областном бюджете ЛО на 2014г и на плановый период 2015 и 2016 годы" </t>
  </si>
  <si>
    <t>с 21.03. 2012, не установлен</t>
  </si>
  <si>
    <t>с 22.12. 2005, не установлен</t>
  </si>
  <si>
    <t>Закон ЛО от 13.10.2006 №113-оз " О выборах депутатов представительных органов муниципальных образований и должностных лиц местного самоуправления в Ленинградской области", Областной закон ЛО от 15.03.2012 №20-оз "О муниципальных выборах Ленинградской области"</t>
  </si>
  <si>
    <t>13.10. 2006г, не установлен</t>
  </si>
  <si>
    <t>Реестр расходных обязательств Пудомягского сельского поселения на 01.05.2015 г.</t>
  </si>
  <si>
    <t>Отчетный финансовый год 2014</t>
  </si>
  <si>
    <t>текущий финансовый год 2015 год</t>
  </si>
  <si>
    <t>очередной финансовый год 2016 год</t>
  </si>
  <si>
    <t>финансовый год 2018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</si>
</sst>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5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4"/>
      <color indexed="8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8" fillId="34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5" fillId="34" borderId="0" xfId="0" applyNumberFormat="1" applyFont="1" applyFill="1" applyBorder="1" applyAlignment="1" applyProtection="1">
      <alignment vertical="top"/>
      <protection/>
    </xf>
    <xf numFmtId="179" fontId="0" fillId="32" borderId="0" xfId="0" applyNumberFormat="1" applyFill="1" applyAlignment="1">
      <alignment/>
    </xf>
    <xf numFmtId="179" fontId="6" fillId="32" borderId="0" xfId="33" applyNumberFormat="1" applyFill="1">
      <alignment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7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5" borderId="10" xfId="0" applyNumberFormat="1" applyFont="1" applyFill="1" applyBorder="1" applyAlignment="1">
      <alignment horizontal="justify" wrapText="1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19" fillId="37" borderId="10" xfId="0" applyNumberFormat="1" applyFont="1" applyFill="1" applyBorder="1" applyAlignment="1">
      <alignment horizontal="justify" wrapText="1"/>
    </xf>
    <xf numFmtId="179" fontId="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left" vertical="center" wrapText="1"/>
      <protection/>
    </xf>
    <xf numFmtId="0" fontId="1" fillId="38" borderId="10" xfId="43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NumberFormat="1" applyFont="1" applyFill="1" applyBorder="1" applyAlignment="1" applyProtection="1">
      <alignment vertical="top"/>
      <protection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5" borderId="10" xfId="0" applyNumberFormat="1" applyFont="1" applyFill="1" applyBorder="1" applyAlignment="1">
      <alignment horizontal="justify" wrapText="1"/>
    </xf>
    <xf numFmtId="0" fontId="1" fillId="35" borderId="10" xfId="43" applyNumberFormat="1" applyFont="1" applyFill="1" applyBorder="1" applyAlignment="1" applyProtection="1">
      <alignment horizontal="center" vertical="center" wrapText="1"/>
      <protection/>
    </xf>
    <xf numFmtId="0" fontId="19" fillId="35" borderId="10" xfId="0" applyNumberFormat="1" applyFont="1" applyFill="1" applyBorder="1" applyAlignment="1">
      <alignment horizontal="left" wrapText="1"/>
    </xf>
    <xf numFmtId="179" fontId="7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7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2" borderId="10" xfId="0" applyNumberFormat="1" applyFont="1" applyFill="1" applyBorder="1" applyAlignment="1" applyProtection="1">
      <alignment horizontal="center" vertical="center" wrapText="1"/>
      <protection/>
    </xf>
    <xf numFmtId="0" fontId="11" fillId="43" borderId="10" xfId="0" applyNumberFormat="1" applyFont="1" applyFill="1" applyBorder="1" applyAlignment="1" applyProtection="1">
      <alignment horizontal="center" vertical="center" wrapText="1"/>
      <protection/>
    </xf>
    <xf numFmtId="0" fontId="12" fillId="42" borderId="10" xfId="0" applyNumberFormat="1" applyFont="1" applyFill="1" applyBorder="1" applyAlignment="1" applyProtection="1">
      <alignment horizontal="left" vertical="center" wrapText="1"/>
      <protection/>
    </xf>
    <xf numFmtId="0" fontId="12" fillId="42" borderId="10" xfId="0" applyNumberFormat="1" applyFont="1" applyFill="1" applyBorder="1" applyAlignment="1" applyProtection="1">
      <alignment horizontal="center" vertical="center" wrapText="1"/>
      <protection/>
    </xf>
    <xf numFmtId="0" fontId="11" fillId="43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55" fillId="43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7" fillId="4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79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4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2"/>
  <sheetViews>
    <sheetView tabSelected="1" zoomScale="75" zoomScaleNormal="75" zoomScalePageLayoutView="0" workbookViewId="0" topLeftCell="B2">
      <pane xSplit="5" ySplit="8" topLeftCell="G72" activePane="bottomRight" state="frozen"/>
      <selection pane="topLeft" activeCell="B2" sqref="B2"/>
      <selection pane="topRight" activeCell="H2" sqref="H2"/>
      <selection pane="bottomLeft" activeCell="B10" sqref="B10"/>
      <selection pane="bottomRight" activeCell="J73" sqref="J73"/>
    </sheetView>
  </sheetViews>
  <sheetFormatPr defaultColWidth="9.00390625" defaultRowHeight="12.75"/>
  <cols>
    <col min="1" max="1" width="0" style="2" hidden="1" customWidth="1"/>
    <col min="2" max="2" width="3.125" style="2" customWidth="1"/>
    <col min="3" max="3" width="7.125" style="2" customWidth="1"/>
    <col min="4" max="4" width="0.12890625" style="2" customWidth="1"/>
    <col min="5" max="5" width="37.25390625" style="2" customWidth="1"/>
    <col min="6" max="6" width="12.125" style="2" customWidth="1"/>
    <col min="7" max="7" width="7.625" style="2" customWidth="1"/>
    <col min="8" max="9" width="0.12890625" style="2" hidden="1" customWidth="1"/>
    <col min="10" max="10" width="28.875" style="2" customWidth="1"/>
    <col min="11" max="11" width="9.375" style="2" customWidth="1"/>
    <col min="12" max="12" width="8.625" style="2" customWidth="1"/>
    <col min="13" max="13" width="22.375" style="2" hidden="1" customWidth="1"/>
    <col min="14" max="14" width="24.375" style="2" customWidth="1"/>
    <col min="15" max="15" width="16.625" style="2" customWidth="1"/>
    <col min="16" max="16" width="10.375" style="2" customWidth="1"/>
    <col min="17" max="17" width="26.25390625" style="2" customWidth="1"/>
    <col min="18" max="18" width="10.375" style="2" customWidth="1"/>
    <col min="19" max="19" width="8.875" style="2" customWidth="1"/>
    <col min="20" max="20" width="19.00390625" style="30" customWidth="1"/>
    <col min="21" max="21" width="11.375" style="30" customWidth="1"/>
    <col min="22" max="22" width="13.625" style="33" customWidth="1"/>
    <col min="23" max="23" width="11.625" style="30" customWidth="1"/>
    <col min="24" max="24" width="0.12890625" style="30" customWidth="1"/>
    <col min="25" max="25" width="13.25390625" style="30" customWidth="1"/>
    <col min="26" max="26" width="12.25390625" style="30" customWidth="1"/>
    <col min="27" max="27" width="8.125" style="2" customWidth="1"/>
    <col min="28" max="29" width="9.875" style="2" customWidth="1"/>
    <col min="30" max="46" width="0" style="2" hidden="1" customWidth="1"/>
    <col min="47" max="50" width="9.875" style="2" customWidth="1"/>
    <col min="51" max="16384" width="9.125" style="2" customWidth="1"/>
  </cols>
  <sheetData>
    <row r="1" spans="1:50" ht="409.5" customHeight="1" hidden="1">
      <c r="A1" s="1" t="s">
        <v>542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1"/>
      <c r="U1" s="21"/>
      <c r="V1" s="31"/>
      <c r="W1" s="21"/>
      <c r="X1" s="21"/>
      <c r="Y1" s="21"/>
      <c r="Z1" s="2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1"/>
      <c r="U2" s="21"/>
      <c r="V2" s="31"/>
      <c r="W2" s="21"/>
      <c r="X2" s="67" t="s">
        <v>543</v>
      </c>
      <c r="Y2" s="68"/>
      <c r="Z2" s="68"/>
      <c r="AA2" s="68"/>
      <c r="AB2" s="3"/>
      <c r="AC2" s="3"/>
      <c r="AD2" s="3"/>
      <c r="AE2" s="4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customHeight="1">
      <c r="A3" s="1" t="s">
        <v>544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1"/>
      <c r="U3" s="21"/>
      <c r="V3" s="31"/>
      <c r="W3" s="21"/>
      <c r="X3" s="68"/>
      <c r="Y3" s="68"/>
      <c r="Z3" s="68"/>
      <c r="AA3" s="68"/>
      <c r="AB3" s="4"/>
      <c r="AC3" s="4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" customHeight="1">
      <c r="A4" s="1" t="s">
        <v>262</v>
      </c>
      <c r="B4" s="1"/>
      <c r="C4" s="69" t="s">
        <v>1110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75" customHeight="1">
      <c r="A5" s="1"/>
      <c r="B5" s="1"/>
      <c r="C5" s="70" t="s">
        <v>263</v>
      </c>
      <c r="D5" s="70"/>
      <c r="E5" s="70"/>
      <c r="F5" s="70"/>
      <c r="G5" s="70" t="s">
        <v>264</v>
      </c>
      <c r="H5" s="5"/>
      <c r="I5" s="5"/>
      <c r="J5" s="70"/>
      <c r="K5" s="70"/>
      <c r="L5" s="70"/>
      <c r="M5" s="70"/>
      <c r="N5" s="70"/>
      <c r="O5" s="70"/>
      <c r="P5" s="70"/>
      <c r="Q5" s="70"/>
      <c r="R5" s="70"/>
      <c r="S5" s="70"/>
      <c r="T5" s="76"/>
      <c r="U5" s="74"/>
      <c r="V5" s="74"/>
      <c r="W5" s="74"/>
      <c r="X5" s="74"/>
      <c r="Y5" s="74"/>
      <c r="Z5" s="75"/>
      <c r="AA5" s="70" t="s">
        <v>296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9.75" customHeight="1">
      <c r="A6" s="1" t="s">
        <v>297</v>
      </c>
      <c r="B6" s="1"/>
      <c r="C6" s="70"/>
      <c r="D6" s="70"/>
      <c r="E6" s="70"/>
      <c r="F6" s="70"/>
      <c r="G6" s="70"/>
      <c r="H6" s="5"/>
      <c r="I6" s="5"/>
      <c r="J6" s="70" t="s">
        <v>298</v>
      </c>
      <c r="K6" s="70"/>
      <c r="L6" s="70"/>
      <c r="M6" s="70"/>
      <c r="N6" s="70" t="s">
        <v>299</v>
      </c>
      <c r="O6" s="70"/>
      <c r="P6" s="70"/>
      <c r="Q6" s="71" t="s">
        <v>974</v>
      </c>
      <c r="R6" s="72"/>
      <c r="S6" s="73"/>
      <c r="T6" s="78" t="s">
        <v>1111</v>
      </c>
      <c r="U6" s="78"/>
      <c r="V6" s="79" t="s">
        <v>1112</v>
      </c>
      <c r="W6" s="78" t="s">
        <v>1113</v>
      </c>
      <c r="X6" s="36"/>
      <c r="Y6" s="74" t="s">
        <v>305</v>
      </c>
      <c r="Z6" s="75"/>
      <c r="AA6" s="7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78" customHeight="1">
      <c r="A7" s="1" t="s">
        <v>62</v>
      </c>
      <c r="B7" s="1"/>
      <c r="C7" s="70"/>
      <c r="D7" s="70"/>
      <c r="E7" s="70"/>
      <c r="F7" s="70"/>
      <c r="G7" s="70"/>
      <c r="H7" s="5"/>
      <c r="I7" s="5"/>
      <c r="J7" s="5" t="s">
        <v>63</v>
      </c>
      <c r="K7" s="5" t="s">
        <v>245</v>
      </c>
      <c r="L7" s="5" t="s">
        <v>246</v>
      </c>
      <c r="M7" s="5"/>
      <c r="N7" s="5" t="s">
        <v>63</v>
      </c>
      <c r="O7" s="5" t="s">
        <v>245</v>
      </c>
      <c r="P7" s="5" t="s">
        <v>246</v>
      </c>
      <c r="Q7" s="5" t="s">
        <v>63</v>
      </c>
      <c r="R7" s="5" t="s">
        <v>245</v>
      </c>
      <c r="S7" s="5" t="s">
        <v>246</v>
      </c>
      <c r="T7" s="28" t="s">
        <v>872</v>
      </c>
      <c r="U7" s="28" t="s">
        <v>873</v>
      </c>
      <c r="V7" s="79"/>
      <c r="W7" s="78"/>
      <c r="X7" s="28" t="s">
        <v>1089</v>
      </c>
      <c r="Y7" s="28" t="s">
        <v>1092</v>
      </c>
      <c r="Z7" s="28" t="s">
        <v>1114</v>
      </c>
      <c r="AA7" s="70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" t="s">
        <v>64</v>
      </c>
      <c r="B8" s="6"/>
      <c r="C8" s="5" t="s">
        <v>65</v>
      </c>
      <c r="D8" s="5"/>
      <c r="E8" s="5" t="s">
        <v>66</v>
      </c>
      <c r="F8" s="5" t="s">
        <v>67</v>
      </c>
      <c r="G8" s="5" t="s">
        <v>68</v>
      </c>
      <c r="H8" s="5"/>
      <c r="I8" s="5"/>
      <c r="J8" s="5" t="s">
        <v>69</v>
      </c>
      <c r="K8" s="5" t="s">
        <v>70</v>
      </c>
      <c r="L8" s="5" t="s">
        <v>71</v>
      </c>
      <c r="M8" s="5"/>
      <c r="N8" s="5" t="s">
        <v>72</v>
      </c>
      <c r="O8" s="5" t="s">
        <v>73</v>
      </c>
      <c r="P8" s="5" t="s">
        <v>74</v>
      </c>
      <c r="Q8" s="5" t="s">
        <v>75</v>
      </c>
      <c r="R8" s="5" t="s">
        <v>76</v>
      </c>
      <c r="S8" s="5" t="s">
        <v>77</v>
      </c>
      <c r="T8" s="28" t="s">
        <v>78</v>
      </c>
      <c r="U8" s="28" t="s">
        <v>79</v>
      </c>
      <c r="V8" s="27" t="s">
        <v>80</v>
      </c>
      <c r="W8" s="28" t="s">
        <v>1021</v>
      </c>
      <c r="X8" s="28" t="s">
        <v>1022</v>
      </c>
      <c r="Y8" s="28" t="s">
        <v>1023</v>
      </c>
      <c r="Z8" s="28"/>
      <c r="AA8" s="5" t="s">
        <v>1024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1" customHeight="1">
      <c r="A9" s="1" t="s">
        <v>1025</v>
      </c>
      <c r="B9" s="7"/>
      <c r="C9" s="8" t="s">
        <v>1026</v>
      </c>
      <c r="D9" s="8"/>
      <c r="E9" s="9" t="s">
        <v>1027</v>
      </c>
      <c r="F9" s="10" t="s">
        <v>1028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5"/>
      <c r="U9" s="22"/>
      <c r="V9" s="22"/>
      <c r="W9" s="15"/>
      <c r="X9" s="15"/>
      <c r="Y9" s="15"/>
      <c r="Z9" s="15"/>
      <c r="AA9" s="11"/>
      <c r="AB9" s="1"/>
      <c r="AC9" s="1"/>
      <c r="AD9" s="1" t="s">
        <v>545</v>
      </c>
      <c r="AE9" s="1" t="s">
        <v>546</v>
      </c>
      <c r="AF9" s="1" t="s">
        <v>547</v>
      </c>
      <c r="AG9" s="1" t="s">
        <v>718</v>
      </c>
      <c r="AH9" s="1" t="s">
        <v>719</v>
      </c>
      <c r="AI9" s="1" t="s">
        <v>720</v>
      </c>
      <c r="AJ9" s="1" t="s">
        <v>617</v>
      </c>
      <c r="AK9" s="1" t="s">
        <v>618</v>
      </c>
      <c r="AL9" s="1" t="s">
        <v>619</v>
      </c>
      <c r="AM9" s="1" t="s">
        <v>458</v>
      </c>
      <c r="AN9" s="1" t="s">
        <v>459</v>
      </c>
      <c r="AO9" s="1" t="s">
        <v>833</v>
      </c>
      <c r="AP9" s="1" t="s">
        <v>834</v>
      </c>
      <c r="AQ9" s="1" t="s">
        <v>835</v>
      </c>
      <c r="AR9" s="1" t="s">
        <v>836</v>
      </c>
      <c r="AS9" s="1" t="s">
        <v>915</v>
      </c>
      <c r="AT9" s="1" t="s">
        <v>105</v>
      </c>
      <c r="AU9" s="1"/>
      <c r="AV9" s="1"/>
      <c r="AW9" s="1"/>
      <c r="AX9" s="1"/>
    </row>
    <row r="10" spans="1:50" ht="180" customHeight="1">
      <c r="A10" s="1" t="s">
        <v>106</v>
      </c>
      <c r="B10" s="12"/>
      <c r="C10" s="46" t="s">
        <v>107</v>
      </c>
      <c r="D10" s="46"/>
      <c r="E10" s="47" t="s">
        <v>108</v>
      </c>
      <c r="F10" s="35" t="s">
        <v>109</v>
      </c>
      <c r="G10" s="26"/>
      <c r="H10" s="26"/>
      <c r="I10" s="26"/>
      <c r="J10" s="26" t="s">
        <v>1104</v>
      </c>
      <c r="K10" s="26"/>
      <c r="L10" s="26" t="s">
        <v>795</v>
      </c>
      <c r="M10" s="26"/>
      <c r="N10" s="26" t="s">
        <v>1105</v>
      </c>
      <c r="O10" s="26"/>
      <c r="P10" s="26"/>
      <c r="Q10" s="26"/>
      <c r="R10" s="26"/>
      <c r="S10" s="26"/>
      <c r="T10" s="45">
        <f>SUM(T11:T60)</f>
        <v>34873.09999999999</v>
      </c>
      <c r="U10" s="45">
        <f>SUM(U11:U60)</f>
        <v>33229.299999999996</v>
      </c>
      <c r="V10" s="45">
        <f>SUM(V11:V60)</f>
        <v>30248.5</v>
      </c>
      <c r="W10" s="45">
        <f>SUM(W11:W60)</f>
        <v>33274.75</v>
      </c>
      <c r="X10" s="45">
        <f>SUM(X11:X60)-10</f>
        <v>26969.1</v>
      </c>
      <c r="Y10" s="45">
        <f>SUM(Y11:Y60)</f>
        <v>32076.184800000003</v>
      </c>
      <c r="Z10" s="45">
        <f>SUM(Z11:Z60)</f>
        <v>34467.259743999995</v>
      </c>
      <c r="AA10" s="45"/>
      <c r="AB10" s="23"/>
      <c r="AC10" s="1"/>
      <c r="AD10" s="1" t="s">
        <v>110</v>
      </c>
      <c r="AE10" s="1" t="s">
        <v>111</v>
      </c>
      <c r="AF10" s="1" t="s">
        <v>112</v>
      </c>
      <c r="AG10" s="1" t="s">
        <v>113</v>
      </c>
      <c r="AH10" s="1" t="s">
        <v>114</v>
      </c>
      <c r="AI10" s="1" t="s">
        <v>555</v>
      </c>
      <c r="AJ10" s="1" t="s">
        <v>556</v>
      </c>
      <c r="AK10" s="1" t="s">
        <v>507</v>
      </c>
      <c r="AL10" s="1" t="s">
        <v>508</v>
      </c>
      <c r="AM10" s="1" t="s">
        <v>509</v>
      </c>
      <c r="AN10" s="1" t="s">
        <v>855</v>
      </c>
      <c r="AO10" s="1" t="s">
        <v>856</v>
      </c>
      <c r="AP10" s="1" t="s">
        <v>857</v>
      </c>
      <c r="AQ10" s="1" t="s">
        <v>427</v>
      </c>
      <c r="AR10" s="1" t="s">
        <v>199</v>
      </c>
      <c r="AS10" s="1" t="s">
        <v>200</v>
      </c>
      <c r="AT10" s="1" t="s">
        <v>886</v>
      </c>
      <c r="AU10" s="1"/>
      <c r="AV10" s="1"/>
      <c r="AW10" s="1"/>
      <c r="AX10" s="1"/>
    </row>
    <row r="11" spans="1:50" ht="90.75" customHeight="1">
      <c r="A11" s="1"/>
      <c r="B11" s="12"/>
      <c r="C11" s="8" t="s">
        <v>887</v>
      </c>
      <c r="D11" s="8"/>
      <c r="E11" s="16" t="s">
        <v>888</v>
      </c>
      <c r="F11" s="17" t="s">
        <v>889</v>
      </c>
      <c r="G11" s="11" t="s">
        <v>796</v>
      </c>
      <c r="H11" s="11"/>
      <c r="I11" s="11"/>
      <c r="J11" s="26" t="s">
        <v>1101</v>
      </c>
      <c r="K11" s="11" t="s">
        <v>1103</v>
      </c>
      <c r="L11" s="11" t="s">
        <v>795</v>
      </c>
      <c r="M11" s="11"/>
      <c r="N11" s="11" t="s">
        <v>1098</v>
      </c>
      <c r="O11" s="11"/>
      <c r="P11" s="11" t="s">
        <v>1106</v>
      </c>
      <c r="Q11" s="11" t="s">
        <v>1102</v>
      </c>
      <c r="R11" s="11"/>
      <c r="S11" s="11" t="s">
        <v>1107</v>
      </c>
      <c r="T11" s="55">
        <v>10992.6</v>
      </c>
      <c r="U11" s="55">
        <v>10753.9</v>
      </c>
      <c r="V11" s="55">
        <v>9245.6</v>
      </c>
      <c r="W11" s="55">
        <f>+V11*1.1</f>
        <v>10170.160000000002</v>
      </c>
      <c r="X11" s="55">
        <v>8500</v>
      </c>
      <c r="Y11" s="37">
        <f>+W11*1.03</f>
        <v>10475.264800000003</v>
      </c>
      <c r="Z11" s="37">
        <f>+Y11*1.03</f>
        <v>10789.522744000004</v>
      </c>
      <c r="AA11" s="37"/>
      <c r="AB11" s="1"/>
      <c r="AC11" s="1"/>
      <c r="AD11" s="1" t="s">
        <v>890</v>
      </c>
      <c r="AE11" s="1" t="s">
        <v>730</v>
      </c>
      <c r="AF11" s="1" t="s">
        <v>731</v>
      </c>
      <c r="AG11" s="1" t="s">
        <v>732</v>
      </c>
      <c r="AH11" s="1" t="s">
        <v>723</v>
      </c>
      <c r="AI11" s="1" t="s">
        <v>691</v>
      </c>
      <c r="AJ11" s="1" t="s">
        <v>692</v>
      </c>
      <c r="AK11" s="1" t="s">
        <v>1044</v>
      </c>
      <c r="AL11" s="1" t="s">
        <v>1045</v>
      </c>
      <c r="AM11" s="1" t="s">
        <v>1009</v>
      </c>
      <c r="AN11" s="1" t="s">
        <v>115</v>
      </c>
      <c r="AO11" s="1" t="s">
        <v>116</v>
      </c>
      <c r="AP11" s="1" t="s">
        <v>117</v>
      </c>
      <c r="AQ11" s="1" t="s">
        <v>118</v>
      </c>
      <c r="AR11" s="1" t="s">
        <v>119</v>
      </c>
      <c r="AS11" s="1" t="s">
        <v>120</v>
      </c>
      <c r="AT11" s="1" t="s">
        <v>121</v>
      </c>
      <c r="AU11" s="1"/>
      <c r="AV11" s="1"/>
      <c r="AW11" s="1"/>
      <c r="AX11" s="1"/>
    </row>
    <row r="12" spans="1:50" ht="34.5" customHeight="1">
      <c r="A12" s="1"/>
      <c r="B12" s="12"/>
      <c r="C12" s="8" t="s">
        <v>122</v>
      </c>
      <c r="D12" s="8"/>
      <c r="E12" s="16" t="s">
        <v>123</v>
      </c>
      <c r="F12" s="17" t="s">
        <v>124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9"/>
      <c r="U12" s="39"/>
      <c r="V12" s="39"/>
      <c r="W12" s="39"/>
      <c r="X12" s="40"/>
      <c r="Y12" s="40"/>
      <c r="Z12" s="40"/>
      <c r="AA12" s="40"/>
      <c r="AB12" s="1"/>
      <c r="AC12" s="1"/>
      <c r="AD12" s="1" t="s">
        <v>125</v>
      </c>
      <c r="AE12" s="1" t="s">
        <v>126</v>
      </c>
      <c r="AF12" s="1" t="s">
        <v>127</v>
      </c>
      <c r="AG12" s="1" t="s">
        <v>128</v>
      </c>
      <c r="AH12" s="1" t="s">
        <v>129</v>
      </c>
      <c r="AI12" s="1" t="s">
        <v>677</v>
      </c>
      <c r="AJ12" s="1" t="s">
        <v>678</v>
      </c>
      <c r="AK12" s="1" t="s">
        <v>679</v>
      </c>
      <c r="AL12" s="1" t="s">
        <v>680</v>
      </c>
      <c r="AM12" s="1" t="s">
        <v>681</v>
      </c>
      <c r="AN12" s="1" t="s">
        <v>682</v>
      </c>
      <c r="AO12" s="1" t="s">
        <v>683</v>
      </c>
      <c r="AP12" s="1" t="s">
        <v>684</v>
      </c>
      <c r="AQ12" s="1" t="s">
        <v>685</v>
      </c>
      <c r="AR12" s="1" t="s">
        <v>184</v>
      </c>
      <c r="AS12" s="1" t="s">
        <v>725</v>
      </c>
      <c r="AT12" s="1" t="s">
        <v>425</v>
      </c>
      <c r="AU12" s="1"/>
      <c r="AV12" s="1"/>
      <c r="AW12" s="1"/>
      <c r="AX12" s="1"/>
    </row>
    <row r="13" spans="1:50" ht="166.5" customHeight="1">
      <c r="A13" s="1"/>
      <c r="B13" s="18"/>
      <c r="C13" s="8" t="s">
        <v>426</v>
      </c>
      <c r="D13" s="8"/>
      <c r="E13" s="16" t="s">
        <v>758</v>
      </c>
      <c r="F13" s="17" t="s">
        <v>759</v>
      </c>
      <c r="G13" s="11" t="s">
        <v>798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9"/>
      <c r="U13" s="39"/>
      <c r="V13" s="39"/>
      <c r="W13" s="39"/>
      <c r="X13" s="40"/>
      <c r="Y13" s="40"/>
      <c r="Z13" s="40"/>
      <c r="AA13" s="40"/>
      <c r="AB13" s="1"/>
      <c r="AC13" s="1"/>
      <c r="AD13" s="1" t="s">
        <v>437</v>
      </c>
      <c r="AE13" s="1" t="s">
        <v>438</v>
      </c>
      <c r="AF13" s="1" t="s">
        <v>711</v>
      </c>
      <c r="AG13" s="1" t="s">
        <v>712</v>
      </c>
      <c r="AH13" s="1" t="s">
        <v>713</v>
      </c>
      <c r="AI13" s="1" t="s">
        <v>714</v>
      </c>
      <c r="AJ13" s="1" t="s">
        <v>715</v>
      </c>
      <c r="AK13" s="1" t="s">
        <v>716</v>
      </c>
      <c r="AL13" s="1" t="s">
        <v>717</v>
      </c>
      <c r="AM13" s="1" t="s">
        <v>969</v>
      </c>
      <c r="AN13" s="1" t="s">
        <v>356</v>
      </c>
      <c r="AO13" s="1" t="s">
        <v>850</v>
      </c>
      <c r="AP13" s="1" t="s">
        <v>851</v>
      </c>
      <c r="AQ13" s="1" t="s">
        <v>852</v>
      </c>
      <c r="AR13" s="1" t="s">
        <v>101</v>
      </c>
      <c r="AS13" s="1" t="s">
        <v>102</v>
      </c>
      <c r="AT13" s="1" t="s">
        <v>103</v>
      </c>
      <c r="AU13" s="1"/>
      <c r="AV13" s="1"/>
      <c r="AW13" s="1"/>
      <c r="AX13" s="1"/>
    </row>
    <row r="14" spans="1:50" ht="206.25" customHeight="1">
      <c r="A14" s="1"/>
      <c r="B14" s="18"/>
      <c r="C14" s="8" t="s">
        <v>104</v>
      </c>
      <c r="D14" s="8"/>
      <c r="E14" s="16" t="s">
        <v>639</v>
      </c>
      <c r="F14" s="17" t="s">
        <v>640</v>
      </c>
      <c r="G14" s="11"/>
      <c r="H14" s="11"/>
      <c r="I14" s="11"/>
      <c r="J14" s="11"/>
      <c r="K14" s="11"/>
      <c r="L14" s="11"/>
      <c r="M14" s="11"/>
      <c r="N14" s="11" t="s">
        <v>1108</v>
      </c>
      <c r="O14" s="11"/>
      <c r="P14" s="11" t="s">
        <v>1109</v>
      </c>
      <c r="Q14" s="11"/>
      <c r="R14" s="11"/>
      <c r="S14" s="11"/>
      <c r="T14" s="39">
        <v>300</v>
      </c>
      <c r="U14" s="39">
        <v>300</v>
      </c>
      <c r="V14" s="39"/>
      <c r="W14" s="39"/>
      <c r="X14" s="37"/>
      <c r="Y14" s="40"/>
      <c r="Z14" s="40"/>
      <c r="AA14" s="40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8.75" customHeight="1">
      <c r="A15" s="1"/>
      <c r="B15" s="18"/>
      <c r="C15" s="8" t="s">
        <v>641</v>
      </c>
      <c r="D15" s="8"/>
      <c r="E15" s="16" t="s">
        <v>1012</v>
      </c>
      <c r="F15" s="17" t="s">
        <v>1013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9"/>
      <c r="U15" s="39"/>
      <c r="V15" s="39"/>
      <c r="W15" s="39"/>
      <c r="X15" s="40"/>
      <c r="Y15" s="40"/>
      <c r="Z15" s="40"/>
      <c r="AA15" s="40"/>
      <c r="AB15" s="1"/>
      <c r="AC15" s="1"/>
      <c r="AD15" s="1" t="s">
        <v>1014</v>
      </c>
      <c r="AE15" s="1" t="s">
        <v>1015</v>
      </c>
      <c r="AF15" s="1" t="s">
        <v>530</v>
      </c>
      <c r="AG15" s="1" t="s">
        <v>531</v>
      </c>
      <c r="AH15" s="1" t="s">
        <v>532</v>
      </c>
      <c r="AI15" s="1" t="s">
        <v>533</v>
      </c>
      <c r="AJ15" s="1" t="s">
        <v>534</v>
      </c>
      <c r="AK15" s="1" t="s">
        <v>535</v>
      </c>
      <c r="AL15" s="1" t="s">
        <v>89</v>
      </c>
      <c r="AM15" s="1" t="s">
        <v>90</v>
      </c>
      <c r="AN15" s="1" t="s">
        <v>858</v>
      </c>
      <c r="AO15" s="1" t="s">
        <v>859</v>
      </c>
      <c r="AP15" s="1" t="s">
        <v>860</v>
      </c>
      <c r="AQ15" s="1" t="s">
        <v>861</v>
      </c>
      <c r="AR15" s="1" t="s">
        <v>862</v>
      </c>
      <c r="AS15" s="1" t="s">
        <v>863</v>
      </c>
      <c r="AT15" s="1" t="s">
        <v>271</v>
      </c>
      <c r="AU15" s="1"/>
      <c r="AV15" s="1"/>
      <c r="AW15" s="1"/>
      <c r="AX15" s="1"/>
    </row>
    <row r="16" spans="1:50" ht="86.25" customHeight="1">
      <c r="A16" s="1"/>
      <c r="B16" s="12"/>
      <c r="C16" s="8" t="s">
        <v>272</v>
      </c>
      <c r="D16" s="8"/>
      <c r="E16" s="16" t="s">
        <v>907</v>
      </c>
      <c r="F16" s="17" t="s">
        <v>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9"/>
      <c r="U16" s="39"/>
      <c r="V16" s="39"/>
      <c r="W16" s="39"/>
      <c r="X16" s="40"/>
      <c r="Y16" s="40"/>
      <c r="Z16" s="40"/>
      <c r="AA16" s="40"/>
      <c r="AB16" s="1"/>
      <c r="AC16" s="1"/>
      <c r="AD16" s="1" t="s">
        <v>204</v>
      </c>
      <c r="AE16" s="1" t="s">
        <v>829</v>
      </c>
      <c r="AF16" s="1" t="s">
        <v>672</v>
      </c>
      <c r="AG16" s="1" t="s">
        <v>273</v>
      </c>
      <c r="AH16" s="1" t="s">
        <v>430</v>
      </c>
      <c r="AI16" s="1" t="s">
        <v>431</v>
      </c>
      <c r="AJ16" s="1" t="s">
        <v>933</v>
      </c>
      <c r="AK16" s="1" t="s">
        <v>588</v>
      </c>
      <c r="AL16" s="1" t="s">
        <v>589</v>
      </c>
      <c r="AM16" s="1" t="s">
        <v>667</v>
      </c>
      <c r="AN16" s="1" t="s">
        <v>668</v>
      </c>
      <c r="AO16" s="1" t="s">
        <v>669</v>
      </c>
      <c r="AP16" s="1" t="s">
        <v>1071</v>
      </c>
      <c r="AQ16" s="1" t="s">
        <v>1072</v>
      </c>
      <c r="AR16" s="1" t="s">
        <v>1073</v>
      </c>
      <c r="AS16" s="1" t="s">
        <v>632</v>
      </c>
      <c r="AT16" s="1" t="s">
        <v>633</v>
      </c>
      <c r="AU16" s="1"/>
      <c r="AV16" s="1"/>
      <c r="AW16" s="1"/>
      <c r="AX16" s="1"/>
    </row>
    <row r="17" spans="1:50" ht="132" customHeight="1">
      <c r="A17" s="1"/>
      <c r="B17" s="12"/>
      <c r="C17" s="8" t="s">
        <v>634</v>
      </c>
      <c r="D17" s="8"/>
      <c r="E17" s="16" t="s">
        <v>193</v>
      </c>
      <c r="F17" s="17" t="s">
        <v>793</v>
      </c>
      <c r="G17" s="11" t="s">
        <v>797</v>
      </c>
      <c r="H17" s="11"/>
      <c r="I17" s="11"/>
      <c r="J17" s="11" t="s">
        <v>794</v>
      </c>
      <c r="K17" s="11"/>
      <c r="L17" s="11" t="s">
        <v>795</v>
      </c>
      <c r="M17" s="11"/>
      <c r="N17" s="11"/>
      <c r="O17" s="11"/>
      <c r="P17" s="11"/>
      <c r="Q17" s="11"/>
      <c r="R17" s="11"/>
      <c r="S17" s="11"/>
      <c r="T17" s="55">
        <v>360</v>
      </c>
      <c r="U17" s="55">
        <v>331.9</v>
      </c>
      <c r="V17" s="55"/>
      <c r="W17" s="55"/>
      <c r="X17" s="55">
        <v>330</v>
      </c>
      <c r="Y17" s="37"/>
      <c r="Z17" s="37"/>
      <c r="AA17" s="37"/>
      <c r="AB17" s="1"/>
      <c r="AC17" s="1"/>
      <c r="AD17" s="1" t="s">
        <v>686</v>
      </c>
      <c r="AE17" s="1" t="s">
        <v>54</v>
      </c>
      <c r="AF17" s="1" t="s">
        <v>55</v>
      </c>
      <c r="AG17" s="1" t="s">
        <v>499</v>
      </c>
      <c r="AH17" s="1" t="s">
        <v>539</v>
      </c>
      <c r="AI17" s="1" t="s">
        <v>540</v>
      </c>
      <c r="AJ17" s="1" t="s">
        <v>501</v>
      </c>
      <c r="AK17" s="1" t="s">
        <v>874</v>
      </c>
      <c r="AL17" s="1" t="s">
        <v>178</v>
      </c>
      <c r="AM17" s="1" t="s">
        <v>179</v>
      </c>
      <c r="AN17" s="1" t="s">
        <v>180</v>
      </c>
      <c r="AO17" s="1" t="s">
        <v>181</v>
      </c>
      <c r="AP17" s="1" t="s">
        <v>182</v>
      </c>
      <c r="AQ17" s="1" t="s">
        <v>183</v>
      </c>
      <c r="AR17" s="1" t="s">
        <v>960</v>
      </c>
      <c r="AS17" s="1" t="s">
        <v>961</v>
      </c>
      <c r="AT17" s="1" t="s">
        <v>962</v>
      </c>
      <c r="AU17" s="1"/>
      <c r="AV17" s="1"/>
      <c r="AW17" s="1"/>
      <c r="AX17" s="1"/>
    </row>
    <row r="18" spans="1:50" ht="43.5" customHeight="1">
      <c r="A18" s="1"/>
      <c r="B18" s="12"/>
      <c r="C18" s="8" t="s">
        <v>963</v>
      </c>
      <c r="D18" s="8"/>
      <c r="E18" s="16" t="s">
        <v>964</v>
      </c>
      <c r="F18" s="17" t="s">
        <v>965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9"/>
      <c r="U18" s="39"/>
      <c r="V18" s="39"/>
      <c r="W18" s="39"/>
      <c r="X18" s="40"/>
      <c r="Y18" s="40"/>
      <c r="Z18" s="40"/>
      <c r="AA18" s="40"/>
      <c r="AB18" s="1"/>
      <c r="AC18" s="1"/>
      <c r="AD18" s="1" t="s">
        <v>966</v>
      </c>
      <c r="AE18" s="1" t="s">
        <v>428</v>
      </c>
      <c r="AF18" s="1" t="s">
        <v>429</v>
      </c>
      <c r="AG18" s="1" t="s">
        <v>607</v>
      </c>
      <c r="AH18" s="1" t="s">
        <v>255</v>
      </c>
      <c r="AI18" s="1" t="s">
        <v>256</v>
      </c>
      <c r="AJ18" s="1" t="s">
        <v>968</v>
      </c>
      <c r="AK18" s="1" t="s">
        <v>92</v>
      </c>
      <c r="AL18" s="1" t="s">
        <v>93</v>
      </c>
      <c r="AM18" s="1" t="s">
        <v>94</v>
      </c>
      <c r="AN18" s="1" t="s">
        <v>527</v>
      </c>
      <c r="AO18" s="1" t="s">
        <v>892</v>
      </c>
      <c r="AP18" s="1" t="s">
        <v>893</v>
      </c>
      <c r="AQ18" s="1" t="s">
        <v>894</v>
      </c>
      <c r="AR18" s="1" t="s">
        <v>895</v>
      </c>
      <c r="AS18" s="1" t="s">
        <v>896</v>
      </c>
      <c r="AT18" s="1" t="s">
        <v>58</v>
      </c>
      <c r="AU18" s="1"/>
      <c r="AV18" s="1"/>
      <c r="AW18" s="1"/>
      <c r="AX18" s="1"/>
    </row>
    <row r="19" spans="1:50" ht="34.5" customHeight="1">
      <c r="A19" s="1"/>
      <c r="B19" s="12"/>
      <c r="C19" s="8" t="s">
        <v>59</v>
      </c>
      <c r="D19" s="8"/>
      <c r="E19" s="16" t="s">
        <v>60</v>
      </c>
      <c r="F19" s="17" t="s">
        <v>443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9"/>
      <c r="U19" s="39"/>
      <c r="V19" s="39"/>
      <c r="W19" s="39"/>
      <c r="X19" s="40"/>
      <c r="Y19" s="40"/>
      <c r="Z19" s="40"/>
      <c r="AA19" s="40"/>
      <c r="AB19" s="1"/>
      <c r="AC19" s="1"/>
      <c r="AD19" s="1" t="s">
        <v>444</v>
      </c>
      <c r="AE19" s="1" t="s">
        <v>445</v>
      </c>
      <c r="AF19" s="1" t="s">
        <v>946</v>
      </c>
      <c r="AG19" s="1" t="s">
        <v>947</v>
      </c>
      <c r="AH19" s="1" t="s">
        <v>948</v>
      </c>
      <c r="AI19" s="1" t="s">
        <v>949</v>
      </c>
      <c r="AJ19" s="1" t="s">
        <v>950</v>
      </c>
      <c r="AK19" s="1" t="s">
        <v>951</v>
      </c>
      <c r="AL19" s="1" t="s">
        <v>446</v>
      </c>
      <c r="AM19" s="1" t="s">
        <v>447</v>
      </c>
      <c r="AN19" s="1" t="s">
        <v>448</v>
      </c>
      <c r="AO19" s="1" t="s">
        <v>449</v>
      </c>
      <c r="AP19" s="1" t="s">
        <v>652</v>
      </c>
      <c r="AQ19" s="1" t="s">
        <v>653</v>
      </c>
      <c r="AR19" s="1" t="s">
        <v>654</v>
      </c>
      <c r="AS19" s="1" t="s">
        <v>655</v>
      </c>
      <c r="AT19" s="1" t="s">
        <v>144</v>
      </c>
      <c r="AU19" s="1"/>
      <c r="AV19" s="1"/>
      <c r="AW19" s="1"/>
      <c r="AX19" s="1"/>
    </row>
    <row r="20" spans="1:50" ht="74.25" customHeight="1">
      <c r="A20" s="1"/>
      <c r="B20" s="12"/>
      <c r="C20" s="8" t="s">
        <v>145</v>
      </c>
      <c r="D20" s="8"/>
      <c r="E20" s="16" t="s">
        <v>900</v>
      </c>
      <c r="F20" s="17" t="s">
        <v>816</v>
      </c>
      <c r="G20" s="11" t="s">
        <v>798</v>
      </c>
      <c r="H20" s="11"/>
      <c r="I20" s="11"/>
      <c r="J20" s="11" t="s">
        <v>794</v>
      </c>
      <c r="K20" s="11"/>
      <c r="L20" s="11" t="s">
        <v>795</v>
      </c>
      <c r="M20" s="11"/>
      <c r="N20" s="11"/>
      <c r="O20" s="11"/>
      <c r="P20" s="11"/>
      <c r="Q20" s="11"/>
      <c r="R20" s="11"/>
      <c r="S20" s="11"/>
      <c r="T20" s="55"/>
      <c r="U20" s="55"/>
      <c r="V20" s="55"/>
      <c r="W20" s="55"/>
      <c r="X20" s="38"/>
      <c r="Y20" s="38"/>
      <c r="Z20" s="37"/>
      <c r="AA20" s="37"/>
      <c r="AB20" s="1"/>
      <c r="AC20" s="1"/>
      <c r="AD20" s="1" t="s">
        <v>817</v>
      </c>
      <c r="AE20" s="1" t="s">
        <v>737</v>
      </c>
      <c r="AF20" s="1" t="s">
        <v>738</v>
      </c>
      <c r="AG20" s="1" t="s">
        <v>739</v>
      </c>
      <c r="AH20" s="1" t="s">
        <v>740</v>
      </c>
      <c r="AI20" s="1" t="s">
        <v>741</v>
      </c>
      <c r="AJ20" s="1" t="s">
        <v>351</v>
      </c>
      <c r="AK20" s="1" t="s">
        <v>352</v>
      </c>
      <c r="AL20" s="1" t="s">
        <v>353</v>
      </c>
      <c r="AM20" s="1" t="s">
        <v>441</v>
      </c>
      <c r="AN20" s="1" t="s">
        <v>442</v>
      </c>
      <c r="AO20" s="1" t="s">
        <v>688</v>
      </c>
      <c r="AP20" s="1" t="s">
        <v>689</v>
      </c>
      <c r="AQ20" s="1" t="s">
        <v>690</v>
      </c>
      <c r="AR20" s="1" t="s">
        <v>671</v>
      </c>
      <c r="AS20" s="1" t="s">
        <v>699</v>
      </c>
      <c r="AT20" s="1" t="s">
        <v>700</v>
      </c>
      <c r="AU20" s="1"/>
      <c r="AV20" s="1"/>
      <c r="AW20" s="1"/>
      <c r="AX20" s="1"/>
    </row>
    <row r="21" spans="1:50" ht="73.5" customHeight="1">
      <c r="A21" s="1"/>
      <c r="B21" s="18"/>
      <c r="C21" s="8" t="s">
        <v>701</v>
      </c>
      <c r="D21" s="8"/>
      <c r="E21" s="16" t="s">
        <v>350</v>
      </c>
      <c r="F21" s="17" t="s">
        <v>702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66" t="s">
        <v>970</v>
      </c>
      <c r="R21" s="65"/>
      <c r="S21" s="65"/>
      <c r="T21" s="38"/>
      <c r="U21" s="38"/>
      <c r="V21" s="38"/>
      <c r="W21" s="38"/>
      <c r="X21" s="38"/>
      <c r="Y21" s="38"/>
      <c r="Z21" s="37"/>
      <c r="AA21" s="37"/>
      <c r="AB21" s="1"/>
      <c r="AC21" s="1"/>
      <c r="AD21" s="1" t="s">
        <v>703</v>
      </c>
      <c r="AE21" s="1" t="s">
        <v>704</v>
      </c>
      <c r="AF21" s="1" t="s">
        <v>541</v>
      </c>
      <c r="AG21" s="1" t="s">
        <v>656</v>
      </c>
      <c r="AH21" s="1" t="s">
        <v>657</v>
      </c>
      <c r="AI21" s="1" t="s">
        <v>658</v>
      </c>
      <c r="AJ21" s="1" t="s">
        <v>659</v>
      </c>
      <c r="AK21" s="1" t="s">
        <v>660</v>
      </c>
      <c r="AL21" s="1" t="s">
        <v>930</v>
      </c>
      <c r="AM21" s="1" t="s">
        <v>1041</v>
      </c>
      <c r="AN21" s="1" t="s">
        <v>1042</v>
      </c>
      <c r="AO21" s="1" t="s">
        <v>1043</v>
      </c>
      <c r="AP21" s="1" t="s">
        <v>673</v>
      </c>
      <c r="AQ21" s="1" t="s">
        <v>674</v>
      </c>
      <c r="AR21" s="1" t="s">
        <v>675</v>
      </c>
      <c r="AS21" s="1" t="s">
        <v>676</v>
      </c>
      <c r="AT21" s="1" t="s">
        <v>370</v>
      </c>
      <c r="AU21" s="1"/>
      <c r="AV21" s="1"/>
      <c r="AW21" s="1"/>
      <c r="AX21" s="1"/>
    </row>
    <row r="22" spans="1:50" ht="123" customHeight="1">
      <c r="A22" s="1"/>
      <c r="B22" s="18"/>
      <c r="C22" s="8" t="s">
        <v>371</v>
      </c>
      <c r="D22" s="8"/>
      <c r="E22" s="42" t="s">
        <v>812</v>
      </c>
      <c r="F22" s="17" t="s">
        <v>636</v>
      </c>
      <c r="G22" s="11"/>
      <c r="H22" s="11"/>
      <c r="I22" s="11"/>
      <c r="J22" s="11" t="s">
        <v>794</v>
      </c>
      <c r="K22" s="11"/>
      <c r="L22" s="11" t="s">
        <v>795</v>
      </c>
      <c r="M22" s="11"/>
      <c r="N22" s="11" t="s">
        <v>1093</v>
      </c>
      <c r="O22" s="11"/>
      <c r="P22" s="11"/>
      <c r="Q22" s="66" t="s">
        <v>971</v>
      </c>
      <c r="R22" s="65"/>
      <c r="S22" s="65" t="s">
        <v>972</v>
      </c>
      <c r="T22" s="55">
        <v>5597.2</v>
      </c>
      <c r="U22" s="55">
        <v>5597.2</v>
      </c>
      <c r="V22" s="55">
        <v>4500</v>
      </c>
      <c r="W22" s="55">
        <f>+V22*1.1</f>
        <v>4950</v>
      </c>
      <c r="X22" s="55">
        <v>4500</v>
      </c>
      <c r="Y22" s="37">
        <f>+W22*1.1</f>
        <v>5445</v>
      </c>
      <c r="Z22" s="37">
        <f>+Y22*1.085</f>
        <v>5907.825</v>
      </c>
      <c r="AA22" s="37"/>
      <c r="AB22" s="1"/>
      <c r="AC22" s="1"/>
      <c r="AD22" s="1" t="s">
        <v>637</v>
      </c>
      <c r="AE22" s="1" t="s">
        <v>778</v>
      </c>
      <c r="AF22" s="1" t="s">
        <v>779</v>
      </c>
      <c r="AG22" s="1" t="s">
        <v>185</v>
      </c>
      <c r="AH22" s="1" t="s">
        <v>186</v>
      </c>
      <c r="AI22" s="1" t="s">
        <v>187</v>
      </c>
      <c r="AJ22" s="1" t="s">
        <v>188</v>
      </c>
      <c r="AK22" s="1" t="s">
        <v>189</v>
      </c>
      <c r="AL22" s="1" t="s">
        <v>190</v>
      </c>
      <c r="AM22" s="1" t="s">
        <v>1032</v>
      </c>
      <c r="AN22" s="1" t="s">
        <v>1033</v>
      </c>
      <c r="AO22" s="1" t="s">
        <v>1034</v>
      </c>
      <c r="AP22" s="1" t="s">
        <v>1035</v>
      </c>
      <c r="AQ22" s="1" t="s">
        <v>257</v>
      </c>
      <c r="AR22" s="1" t="s">
        <v>258</v>
      </c>
      <c r="AS22" s="1" t="s">
        <v>259</v>
      </c>
      <c r="AT22" s="1" t="s">
        <v>260</v>
      </c>
      <c r="AU22" s="1"/>
      <c r="AV22" s="1"/>
      <c r="AW22" s="1"/>
      <c r="AX22" s="1"/>
    </row>
    <row r="23" spans="1:50" ht="143.25" customHeight="1">
      <c r="A23" s="1"/>
      <c r="B23" s="18"/>
      <c r="C23" s="8" t="s">
        <v>261</v>
      </c>
      <c r="D23" s="8"/>
      <c r="E23" s="16" t="s">
        <v>283</v>
      </c>
      <c r="F23" s="17" t="s">
        <v>284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6">
        <v>770</v>
      </c>
      <c r="U23" s="56">
        <v>408.8</v>
      </c>
      <c r="V23" s="56">
        <v>920</v>
      </c>
      <c r="W23" s="56">
        <f>+V23*1.1</f>
        <v>1012.0000000000001</v>
      </c>
      <c r="X23" s="56">
        <v>847</v>
      </c>
      <c r="Y23" s="37">
        <f>+W23*1.1</f>
        <v>1113.2000000000003</v>
      </c>
      <c r="Z23" s="37">
        <f>+Y23*1.1</f>
        <v>1224.5200000000004</v>
      </c>
      <c r="AA23" s="37"/>
      <c r="AB23" s="1"/>
      <c r="AC23" s="1"/>
      <c r="AD23" s="1" t="s">
        <v>285</v>
      </c>
      <c r="AE23" s="1" t="s">
        <v>286</v>
      </c>
      <c r="AF23" s="1" t="s">
        <v>287</v>
      </c>
      <c r="AG23" s="1" t="s">
        <v>288</v>
      </c>
      <c r="AH23" s="1" t="s">
        <v>289</v>
      </c>
      <c r="AI23" s="1" t="s">
        <v>290</v>
      </c>
      <c r="AJ23" s="1" t="s">
        <v>291</v>
      </c>
      <c r="AK23" s="1" t="s">
        <v>292</v>
      </c>
      <c r="AL23" s="1" t="s">
        <v>293</v>
      </c>
      <c r="AM23" s="1" t="s">
        <v>294</v>
      </c>
      <c r="AN23" s="1" t="s">
        <v>295</v>
      </c>
      <c r="AO23" s="1" t="s">
        <v>694</v>
      </c>
      <c r="AP23" s="1" t="s">
        <v>695</v>
      </c>
      <c r="AQ23" s="1" t="s">
        <v>696</v>
      </c>
      <c r="AR23" s="1" t="s">
        <v>697</v>
      </c>
      <c r="AS23" s="1" t="s">
        <v>698</v>
      </c>
      <c r="AT23" s="1" t="s">
        <v>83</v>
      </c>
      <c r="AU23" s="1"/>
      <c r="AV23" s="1"/>
      <c r="AW23" s="1"/>
      <c r="AX23" s="1"/>
    </row>
    <row r="24" spans="1:50" ht="62.25" customHeight="1">
      <c r="A24" s="1"/>
      <c r="B24" s="18"/>
      <c r="C24" s="8" t="s">
        <v>84</v>
      </c>
      <c r="D24" s="8"/>
      <c r="E24" s="16" t="s">
        <v>524</v>
      </c>
      <c r="F24" s="17" t="s">
        <v>525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9"/>
      <c r="U24" s="39"/>
      <c r="V24" s="39"/>
      <c r="W24" s="39"/>
      <c r="X24" s="40"/>
      <c r="Y24" s="40"/>
      <c r="Z24" s="40"/>
      <c r="AA24" s="40"/>
      <c r="AB24" s="1"/>
      <c r="AC24" s="1"/>
      <c r="AD24" s="1" t="s">
        <v>526</v>
      </c>
      <c r="AE24" s="1" t="s">
        <v>897</v>
      </c>
      <c r="AF24" s="1" t="s">
        <v>898</v>
      </c>
      <c r="AG24" s="1" t="s">
        <v>670</v>
      </c>
      <c r="AH24" s="1" t="s">
        <v>432</v>
      </c>
      <c r="AI24" s="1" t="s">
        <v>307</v>
      </c>
      <c r="AJ24" s="1" t="s">
        <v>562</v>
      </c>
      <c r="AK24" s="1" t="s">
        <v>563</v>
      </c>
      <c r="AL24" s="1" t="s">
        <v>564</v>
      </c>
      <c r="AM24" s="1" t="s">
        <v>451</v>
      </c>
      <c r="AN24" s="1" t="s">
        <v>452</v>
      </c>
      <c r="AO24" s="1" t="s">
        <v>453</v>
      </c>
      <c r="AP24" s="1" t="s">
        <v>454</v>
      </c>
      <c r="AQ24" s="1" t="s">
        <v>455</v>
      </c>
      <c r="AR24" s="1" t="s">
        <v>456</v>
      </c>
      <c r="AS24" s="1" t="s">
        <v>457</v>
      </c>
      <c r="AT24" s="1" t="s">
        <v>171</v>
      </c>
      <c r="AU24" s="1"/>
      <c r="AV24" s="1"/>
      <c r="AW24" s="1"/>
      <c r="AX24" s="1"/>
    </row>
    <row r="25" spans="1:50" ht="63.75" customHeight="1">
      <c r="A25" s="1"/>
      <c r="B25" s="12"/>
      <c r="C25" s="8" t="s">
        <v>522</v>
      </c>
      <c r="D25" s="8"/>
      <c r="E25" s="16" t="s">
        <v>997</v>
      </c>
      <c r="F25" s="17" t="s">
        <v>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8"/>
      <c r="U25" s="38"/>
      <c r="V25" s="38"/>
      <c r="W25" s="38"/>
      <c r="X25" s="37"/>
      <c r="Y25" s="40"/>
      <c r="Z25" s="40"/>
      <c r="AA25" s="40"/>
      <c r="AB25" s="1"/>
      <c r="AC25" s="1"/>
      <c r="AD25" s="1" t="s">
        <v>661</v>
      </c>
      <c r="AE25" s="1" t="s">
        <v>662</v>
      </c>
      <c r="AF25" s="1" t="s">
        <v>663</v>
      </c>
      <c r="AG25" s="1" t="s">
        <v>1016</v>
      </c>
      <c r="AH25" s="1" t="s">
        <v>1017</v>
      </c>
      <c r="AI25" s="1" t="s">
        <v>1018</v>
      </c>
      <c r="AJ25" s="1" t="s">
        <v>1019</v>
      </c>
      <c r="AK25" s="1" t="s">
        <v>1020</v>
      </c>
      <c r="AL25" s="1" t="s">
        <v>177</v>
      </c>
      <c r="AM25" s="1" t="s">
        <v>163</v>
      </c>
      <c r="AN25" s="1" t="s">
        <v>164</v>
      </c>
      <c r="AO25" s="1" t="s">
        <v>165</v>
      </c>
      <c r="AP25" s="1" t="s">
        <v>623</v>
      </c>
      <c r="AQ25" s="1" t="s">
        <v>340</v>
      </c>
      <c r="AR25" s="1" t="s">
        <v>341</v>
      </c>
      <c r="AS25" s="1" t="s">
        <v>726</v>
      </c>
      <c r="AT25" s="1" t="s">
        <v>727</v>
      </c>
      <c r="AU25" s="1"/>
      <c r="AV25" s="1"/>
      <c r="AW25" s="1"/>
      <c r="AX25" s="1"/>
    </row>
    <row r="26" spans="1:50" ht="170.25" customHeight="1">
      <c r="A26" s="1"/>
      <c r="B26" s="12"/>
      <c r="C26" s="8" t="s">
        <v>728</v>
      </c>
      <c r="D26" s="8"/>
      <c r="E26" s="16" t="s">
        <v>945</v>
      </c>
      <c r="F26" s="17" t="s">
        <v>729</v>
      </c>
      <c r="G26" s="11"/>
      <c r="H26" s="11"/>
      <c r="I26" s="11"/>
      <c r="J26" s="11" t="s">
        <v>1094</v>
      </c>
      <c r="K26" s="11"/>
      <c r="L26" s="11"/>
      <c r="M26" s="11"/>
      <c r="N26" s="11"/>
      <c r="O26" s="11"/>
      <c r="P26" s="11"/>
      <c r="Q26" s="11"/>
      <c r="R26" s="11"/>
      <c r="S26" s="11"/>
      <c r="T26" s="56"/>
      <c r="U26" s="56"/>
      <c r="V26" s="56">
        <v>70</v>
      </c>
      <c r="W26" s="56">
        <v>70</v>
      </c>
      <c r="X26" s="56">
        <v>84.7</v>
      </c>
      <c r="Y26" s="37">
        <v>84.7</v>
      </c>
      <c r="Z26" s="37">
        <f>+Y26*1.1</f>
        <v>93.17000000000002</v>
      </c>
      <c r="AA26" s="37"/>
      <c r="AB26" s="1"/>
      <c r="AC26" s="1"/>
      <c r="AD26" s="1" t="s">
        <v>270</v>
      </c>
      <c r="AE26" s="1" t="s">
        <v>61</v>
      </c>
      <c r="AF26" s="1" t="s">
        <v>97</v>
      </c>
      <c r="AG26" s="1" t="s">
        <v>98</v>
      </c>
      <c r="AH26" s="1" t="s">
        <v>99</v>
      </c>
      <c r="AI26" s="1" t="s">
        <v>100</v>
      </c>
      <c r="AJ26" s="1" t="s">
        <v>811</v>
      </c>
      <c r="AK26" s="1" t="s">
        <v>813</v>
      </c>
      <c r="AL26" s="1" t="s">
        <v>814</v>
      </c>
      <c r="AM26" s="1" t="s">
        <v>815</v>
      </c>
      <c r="AN26" s="1" t="s">
        <v>281</v>
      </c>
      <c r="AO26" s="1" t="s">
        <v>282</v>
      </c>
      <c r="AP26" s="1" t="s">
        <v>721</v>
      </c>
      <c r="AQ26" s="1" t="s">
        <v>239</v>
      </c>
      <c r="AR26" s="1" t="s">
        <v>240</v>
      </c>
      <c r="AS26" s="1" t="s">
        <v>241</v>
      </c>
      <c r="AT26" s="1" t="s">
        <v>242</v>
      </c>
      <c r="AU26" s="1"/>
      <c r="AV26" s="1"/>
      <c r="AW26" s="1"/>
      <c r="AX26" s="1"/>
    </row>
    <row r="27" spans="1:50" ht="102" customHeight="1">
      <c r="A27" s="1"/>
      <c r="B27" s="12"/>
      <c r="C27" s="8" t="s">
        <v>243</v>
      </c>
      <c r="D27" s="8"/>
      <c r="E27" s="16" t="s">
        <v>830</v>
      </c>
      <c r="F27" s="17" t="s">
        <v>320</v>
      </c>
      <c r="G27" s="11"/>
      <c r="H27" s="11"/>
      <c r="I27" s="11"/>
      <c r="J27" s="11" t="s">
        <v>1095</v>
      </c>
      <c r="K27" s="11"/>
      <c r="L27" s="11"/>
      <c r="M27" s="11"/>
      <c r="N27" s="11"/>
      <c r="O27" s="11"/>
      <c r="P27" s="11"/>
      <c r="Q27" s="11"/>
      <c r="R27" s="11"/>
      <c r="S27" s="11"/>
      <c r="T27" s="56">
        <v>65</v>
      </c>
      <c r="U27" s="56">
        <v>53.1</v>
      </c>
      <c r="V27" s="56">
        <v>300</v>
      </c>
      <c r="W27" s="56">
        <v>300</v>
      </c>
      <c r="X27" s="56">
        <v>300</v>
      </c>
      <c r="Y27" s="37">
        <f>+W27*1.1</f>
        <v>330</v>
      </c>
      <c r="Z27" s="37">
        <f>+Y27*1.1</f>
        <v>363.00000000000006</v>
      </c>
      <c r="AA27" s="37"/>
      <c r="AB27" s="1"/>
      <c r="AC27" s="1"/>
      <c r="AD27" s="1" t="s">
        <v>321</v>
      </c>
      <c r="AE27" s="1" t="s">
        <v>322</v>
      </c>
      <c r="AF27" s="1" t="s">
        <v>952</v>
      </c>
      <c r="AG27" s="1" t="s">
        <v>953</v>
      </c>
      <c r="AH27" s="1" t="s">
        <v>954</v>
      </c>
      <c r="AI27" s="1" t="s">
        <v>853</v>
      </c>
      <c r="AJ27" s="1" t="s">
        <v>854</v>
      </c>
      <c r="AK27" s="1" t="s">
        <v>236</v>
      </c>
      <c r="AL27" s="1" t="s">
        <v>237</v>
      </c>
      <c r="AM27" s="1" t="s">
        <v>238</v>
      </c>
      <c r="AN27" s="1" t="s">
        <v>148</v>
      </c>
      <c r="AO27" s="1" t="s">
        <v>149</v>
      </c>
      <c r="AP27" s="1" t="s">
        <v>150</v>
      </c>
      <c r="AQ27" s="1" t="s">
        <v>151</v>
      </c>
      <c r="AR27" s="1" t="s">
        <v>152</v>
      </c>
      <c r="AS27" s="1" t="s">
        <v>33</v>
      </c>
      <c r="AT27" s="1" t="s">
        <v>955</v>
      </c>
      <c r="AU27" s="1"/>
      <c r="AV27" s="1"/>
      <c r="AW27" s="1"/>
      <c r="AX27" s="1"/>
    </row>
    <row r="28" spans="1:50" ht="57" customHeight="1">
      <c r="A28" s="1"/>
      <c r="B28" s="18"/>
      <c r="C28" s="8" t="s">
        <v>956</v>
      </c>
      <c r="D28" s="8"/>
      <c r="E28" s="16" t="s">
        <v>957</v>
      </c>
      <c r="F28" s="17" t="s">
        <v>958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9"/>
      <c r="U28" s="39"/>
      <c r="V28" s="39"/>
      <c r="W28" s="39"/>
      <c r="X28" s="40"/>
      <c r="Y28" s="40"/>
      <c r="Z28" s="40"/>
      <c r="AA28" s="40"/>
      <c r="AB28" s="1"/>
      <c r="AC28" s="1"/>
      <c r="AD28" s="1" t="s">
        <v>959</v>
      </c>
      <c r="AE28" s="1" t="s">
        <v>551</v>
      </c>
      <c r="AF28" s="1" t="s">
        <v>552</v>
      </c>
      <c r="AG28" s="1" t="s">
        <v>553</v>
      </c>
      <c r="AH28" s="1" t="s">
        <v>554</v>
      </c>
      <c r="AI28" s="1" t="s">
        <v>742</v>
      </c>
      <c r="AJ28" s="1" t="s">
        <v>743</v>
      </c>
      <c r="AK28" s="1" t="s">
        <v>744</v>
      </c>
      <c r="AL28" s="1" t="s">
        <v>745</v>
      </c>
      <c r="AM28" s="1" t="s">
        <v>409</v>
      </c>
      <c r="AN28" s="1" t="s">
        <v>510</v>
      </c>
      <c r="AO28" s="1" t="s">
        <v>763</v>
      </c>
      <c r="AP28" s="1" t="s">
        <v>764</v>
      </c>
      <c r="AQ28" s="1" t="s">
        <v>95</v>
      </c>
      <c r="AR28" s="1" t="s">
        <v>1037</v>
      </c>
      <c r="AS28" s="1" t="s">
        <v>1038</v>
      </c>
      <c r="AT28" s="1" t="s">
        <v>1039</v>
      </c>
      <c r="AU28" s="1"/>
      <c r="AV28" s="1"/>
      <c r="AW28" s="1"/>
      <c r="AX28" s="1"/>
    </row>
    <row r="29" spans="1:50" ht="169.5" customHeight="1">
      <c r="A29" s="1"/>
      <c r="B29" s="18"/>
      <c r="C29" s="8" t="s">
        <v>1040</v>
      </c>
      <c r="D29" s="8"/>
      <c r="E29" s="16" t="s">
        <v>201</v>
      </c>
      <c r="F29" s="17" t="s">
        <v>202</v>
      </c>
      <c r="G29" s="11" t="s">
        <v>973</v>
      </c>
      <c r="H29" s="11"/>
      <c r="I29" s="11"/>
      <c r="J29" s="11" t="s">
        <v>1096</v>
      </c>
      <c r="K29" s="11"/>
      <c r="L29" s="11" t="s">
        <v>795</v>
      </c>
      <c r="M29" s="11"/>
      <c r="N29" s="11" t="s">
        <v>489</v>
      </c>
      <c r="O29" s="11"/>
      <c r="P29" s="11" t="s">
        <v>490</v>
      </c>
      <c r="Q29" s="11"/>
      <c r="R29" s="11"/>
      <c r="S29" s="11"/>
      <c r="T29" s="38">
        <v>1050</v>
      </c>
      <c r="U29" s="38">
        <v>1003.8</v>
      </c>
      <c r="V29" s="38">
        <f>1040+260</f>
        <v>1300</v>
      </c>
      <c r="W29" s="38">
        <f>+V29*1.1</f>
        <v>1430.0000000000002</v>
      </c>
      <c r="X29" s="56">
        <v>960</v>
      </c>
      <c r="Y29" s="37">
        <f>+W29*1.1</f>
        <v>1573.0000000000005</v>
      </c>
      <c r="Z29" s="37">
        <f>+Y29*1.1</f>
        <v>1730.3000000000006</v>
      </c>
      <c r="AA29" s="37"/>
      <c r="AB29" s="1"/>
      <c r="AC29" s="1"/>
      <c r="AD29" s="1" t="s">
        <v>423</v>
      </c>
      <c r="AE29" s="1" t="s">
        <v>424</v>
      </c>
      <c r="AF29" s="1" t="s">
        <v>616</v>
      </c>
      <c r="AG29" s="1" t="s">
        <v>626</v>
      </c>
      <c r="AH29" s="1" t="s">
        <v>635</v>
      </c>
      <c r="AI29" s="1" t="s">
        <v>365</v>
      </c>
      <c r="AJ29" s="1" t="s">
        <v>130</v>
      </c>
      <c r="AK29" s="1" t="s">
        <v>504</v>
      </c>
      <c r="AL29" s="1" t="s">
        <v>565</v>
      </c>
      <c r="AM29" s="1" t="s">
        <v>306</v>
      </c>
      <c r="AN29" s="1" t="s">
        <v>32</v>
      </c>
      <c r="AO29" s="1" t="s">
        <v>342</v>
      </c>
      <c r="AP29" s="1" t="s">
        <v>1046</v>
      </c>
      <c r="AQ29" s="1" t="s">
        <v>1047</v>
      </c>
      <c r="AR29" s="1" t="s">
        <v>1048</v>
      </c>
      <c r="AS29" s="1" t="s">
        <v>1049</v>
      </c>
      <c r="AT29" s="1" t="s">
        <v>1050</v>
      </c>
      <c r="AU29" s="1"/>
      <c r="AV29" s="1"/>
      <c r="AW29" s="1"/>
      <c r="AX29" s="1"/>
    </row>
    <row r="30" spans="1:50" ht="60" customHeight="1">
      <c r="A30" s="1"/>
      <c r="B30" s="18"/>
      <c r="C30" s="8" t="s">
        <v>1051</v>
      </c>
      <c r="D30" s="8"/>
      <c r="E30" s="16" t="s">
        <v>528</v>
      </c>
      <c r="F30" s="17" t="s">
        <v>529</v>
      </c>
      <c r="G30" s="24" t="s">
        <v>491</v>
      </c>
      <c r="H30" s="24"/>
      <c r="I30" s="24"/>
      <c r="J30" s="11" t="s">
        <v>1096</v>
      </c>
      <c r="K30" s="11"/>
      <c r="L30" s="11" t="s">
        <v>795</v>
      </c>
      <c r="M30" s="11"/>
      <c r="N30" s="11" t="s">
        <v>489</v>
      </c>
      <c r="O30" s="11"/>
      <c r="P30" s="11" t="s">
        <v>490</v>
      </c>
      <c r="Q30" s="11"/>
      <c r="R30" s="11"/>
      <c r="S30" s="11"/>
      <c r="T30" s="38">
        <v>3943.1</v>
      </c>
      <c r="U30" s="38">
        <v>3701.1</v>
      </c>
      <c r="V30" s="38">
        <f>4020+200</f>
        <v>4220</v>
      </c>
      <c r="W30" s="38">
        <f>+V30*1.1</f>
        <v>4642</v>
      </c>
      <c r="X30" s="56">
        <v>3800</v>
      </c>
      <c r="Y30" s="37">
        <f>+W30*1.06</f>
        <v>4920.52</v>
      </c>
      <c r="Z30" s="37">
        <f>+Y30*1.1</f>
        <v>5412.572000000001</v>
      </c>
      <c r="AA30" s="37"/>
      <c r="AB30" s="1"/>
      <c r="AC30" s="1"/>
      <c r="AD30" s="1" t="s">
        <v>502</v>
      </c>
      <c r="AE30" s="1" t="s">
        <v>503</v>
      </c>
      <c r="AF30" s="1" t="s">
        <v>724</v>
      </c>
      <c r="AG30" s="1" t="s">
        <v>693</v>
      </c>
      <c r="AH30" s="1" t="s">
        <v>31</v>
      </c>
      <c r="AI30" s="1" t="s">
        <v>908</v>
      </c>
      <c r="AJ30" s="1" t="s">
        <v>909</v>
      </c>
      <c r="AK30" s="1" t="s">
        <v>837</v>
      </c>
      <c r="AL30" s="1" t="s">
        <v>838</v>
      </c>
      <c r="AM30" s="1" t="s">
        <v>839</v>
      </c>
      <c r="AN30" s="1" t="s">
        <v>840</v>
      </c>
      <c r="AO30" s="1" t="s">
        <v>841</v>
      </c>
      <c r="AP30" s="1" t="s">
        <v>842</v>
      </c>
      <c r="AQ30" s="1" t="s">
        <v>843</v>
      </c>
      <c r="AR30" s="1" t="s">
        <v>844</v>
      </c>
      <c r="AS30" s="1" t="s">
        <v>845</v>
      </c>
      <c r="AT30" s="1" t="s">
        <v>846</v>
      </c>
      <c r="AU30" s="1"/>
      <c r="AV30" s="1"/>
      <c r="AW30" s="1"/>
      <c r="AX30" s="1"/>
    </row>
    <row r="31" spans="1:50" ht="122.25" customHeight="1">
      <c r="A31" s="1"/>
      <c r="B31" s="18"/>
      <c r="C31" s="8" t="s">
        <v>847</v>
      </c>
      <c r="D31" s="8"/>
      <c r="E31" s="16" t="s">
        <v>848</v>
      </c>
      <c r="F31" s="17" t="s">
        <v>849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9"/>
      <c r="U31" s="39"/>
      <c r="V31" s="39"/>
      <c r="W31" s="39"/>
      <c r="X31" s="40"/>
      <c r="Y31" s="40"/>
      <c r="Z31" s="40"/>
      <c r="AA31" s="40"/>
      <c r="AB31" s="1"/>
      <c r="AC31" s="1"/>
      <c r="AD31" s="1" t="s">
        <v>483</v>
      </c>
      <c r="AE31" s="1" t="s">
        <v>484</v>
      </c>
      <c r="AF31" s="1" t="s">
        <v>485</v>
      </c>
      <c r="AG31" s="1" t="s">
        <v>486</v>
      </c>
      <c r="AH31" s="1" t="s">
        <v>487</v>
      </c>
      <c r="AI31" s="1" t="s">
        <v>488</v>
      </c>
      <c r="AJ31" s="1" t="s">
        <v>1061</v>
      </c>
      <c r="AK31" s="1" t="s">
        <v>1062</v>
      </c>
      <c r="AL31" s="1" t="s">
        <v>1063</v>
      </c>
      <c r="AM31" s="1" t="s">
        <v>1064</v>
      </c>
      <c r="AN31" s="1" t="s">
        <v>1065</v>
      </c>
      <c r="AO31" s="1" t="s">
        <v>1066</v>
      </c>
      <c r="AP31" s="1" t="s">
        <v>1067</v>
      </c>
      <c r="AQ31" s="1" t="s">
        <v>274</v>
      </c>
      <c r="AR31" s="1" t="s">
        <v>275</v>
      </c>
      <c r="AS31" s="1" t="s">
        <v>276</v>
      </c>
      <c r="AT31" s="1" t="s">
        <v>536</v>
      </c>
      <c r="AU31" s="1"/>
      <c r="AV31" s="1"/>
      <c r="AW31" s="1"/>
      <c r="AX31" s="1"/>
    </row>
    <row r="32" spans="1:50" ht="82.5" customHeight="1">
      <c r="A32" s="1"/>
      <c r="B32" s="18"/>
      <c r="C32" s="8" t="s">
        <v>537</v>
      </c>
      <c r="D32" s="8"/>
      <c r="E32" s="16" t="s">
        <v>229</v>
      </c>
      <c r="F32" s="17" t="s">
        <v>230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9"/>
      <c r="U32" s="39"/>
      <c r="V32" s="39"/>
      <c r="W32" s="39"/>
      <c r="X32" s="40"/>
      <c r="Y32" s="40"/>
      <c r="Z32" s="40"/>
      <c r="AA32" s="40"/>
      <c r="AB32" s="1"/>
      <c r="AC32" s="1"/>
      <c r="AD32" s="1" t="s">
        <v>598</v>
      </c>
      <c r="AE32" s="1" t="s">
        <v>599</v>
      </c>
      <c r="AF32" s="1" t="s">
        <v>600</v>
      </c>
      <c r="AG32" s="1" t="s">
        <v>601</v>
      </c>
      <c r="AH32" s="1" t="s">
        <v>602</v>
      </c>
      <c r="AI32" s="1" t="s">
        <v>603</v>
      </c>
      <c r="AJ32" s="1" t="s">
        <v>604</v>
      </c>
      <c r="AK32" s="1" t="s">
        <v>605</v>
      </c>
      <c r="AL32" s="1" t="s">
        <v>606</v>
      </c>
      <c r="AM32" s="1" t="s">
        <v>567</v>
      </c>
      <c r="AN32" s="1" t="s">
        <v>568</v>
      </c>
      <c r="AO32" s="1" t="s">
        <v>569</v>
      </c>
      <c r="AP32" s="1" t="s">
        <v>570</v>
      </c>
      <c r="AQ32" s="1" t="s">
        <v>571</v>
      </c>
      <c r="AR32" s="1" t="s">
        <v>572</v>
      </c>
      <c r="AS32" s="1" t="s">
        <v>573</v>
      </c>
      <c r="AT32" s="1" t="s">
        <v>574</v>
      </c>
      <c r="AU32" s="1"/>
      <c r="AV32" s="1"/>
      <c r="AW32" s="1"/>
      <c r="AX32" s="1"/>
    </row>
    <row r="33" spans="1:50" ht="81" customHeight="1">
      <c r="A33" s="1"/>
      <c r="B33" s="18"/>
      <c r="C33" s="8" t="s">
        <v>575</v>
      </c>
      <c r="D33" s="8"/>
      <c r="E33" s="16" t="s">
        <v>967</v>
      </c>
      <c r="F33" s="17" t="s">
        <v>576</v>
      </c>
      <c r="G33" s="24" t="s">
        <v>492</v>
      </c>
      <c r="H33" s="24"/>
      <c r="I33" s="24"/>
      <c r="J33" s="11" t="s">
        <v>794</v>
      </c>
      <c r="K33" s="11"/>
      <c r="L33" s="11" t="s">
        <v>795</v>
      </c>
      <c r="M33" s="11"/>
      <c r="N33" s="11"/>
      <c r="O33" s="11"/>
      <c r="P33" s="11"/>
      <c r="Q33" s="11"/>
      <c r="R33" s="11"/>
      <c r="S33" s="11"/>
      <c r="T33" s="56">
        <v>1063</v>
      </c>
      <c r="U33" s="56">
        <v>1040.8</v>
      </c>
      <c r="V33" s="56">
        <v>700</v>
      </c>
      <c r="W33" s="56">
        <f>+V33*1.1</f>
        <v>770.0000000000001</v>
      </c>
      <c r="X33" s="56">
        <v>990</v>
      </c>
      <c r="Y33" s="37">
        <f>+W33*1.1</f>
        <v>847.0000000000002</v>
      </c>
      <c r="Z33" s="37">
        <f>+Y33*1.1</f>
        <v>931.7000000000003</v>
      </c>
      <c r="AA33" s="37"/>
      <c r="AB33" s="1"/>
      <c r="AC33" s="1"/>
      <c r="AD33" s="1" t="s">
        <v>194</v>
      </c>
      <c r="AE33" s="1" t="s">
        <v>195</v>
      </c>
      <c r="AF33" s="1" t="s">
        <v>196</v>
      </c>
      <c r="AG33" s="1" t="s">
        <v>197</v>
      </c>
      <c r="AH33" s="1" t="s">
        <v>585</v>
      </c>
      <c r="AI33" s="1" t="s">
        <v>586</v>
      </c>
      <c r="AJ33" s="1" t="s">
        <v>587</v>
      </c>
      <c r="AK33" s="1" t="s">
        <v>318</v>
      </c>
      <c r="AL33" s="1" t="s">
        <v>901</v>
      </c>
      <c r="AM33" s="1" t="s">
        <v>902</v>
      </c>
      <c r="AN33" s="1" t="s">
        <v>903</v>
      </c>
      <c r="AO33" s="1" t="s">
        <v>904</v>
      </c>
      <c r="AP33" s="1" t="s">
        <v>905</v>
      </c>
      <c r="AQ33" s="1" t="s">
        <v>269</v>
      </c>
      <c r="AR33" s="1" t="s">
        <v>396</v>
      </c>
      <c r="AS33" s="1" t="s">
        <v>397</v>
      </c>
      <c r="AT33" s="1" t="s">
        <v>398</v>
      </c>
      <c r="AU33" s="1"/>
      <c r="AV33" s="1"/>
      <c r="AW33" s="1"/>
      <c r="AX33" s="1"/>
    </row>
    <row r="34" spans="1:50" ht="122.25" customHeight="1">
      <c r="A34" s="1"/>
      <c r="B34" s="18"/>
      <c r="C34" s="8" t="s">
        <v>399</v>
      </c>
      <c r="D34" s="8"/>
      <c r="E34" s="16" t="s">
        <v>400</v>
      </c>
      <c r="F34" s="17" t="s">
        <v>401</v>
      </c>
      <c r="G34" s="11" t="s">
        <v>493</v>
      </c>
      <c r="H34" s="11"/>
      <c r="I34" s="11"/>
      <c r="J34" s="11" t="s">
        <v>794</v>
      </c>
      <c r="K34" s="11"/>
      <c r="L34" s="11" t="s">
        <v>795</v>
      </c>
      <c r="M34" s="11"/>
      <c r="N34" s="11"/>
      <c r="O34" s="11"/>
      <c r="P34" s="11"/>
      <c r="Q34" s="11" t="s">
        <v>971</v>
      </c>
      <c r="R34" s="11"/>
      <c r="S34" s="11" t="s">
        <v>972</v>
      </c>
      <c r="T34" s="38"/>
      <c r="U34" s="38"/>
      <c r="V34" s="38"/>
      <c r="W34" s="38"/>
      <c r="X34" s="38"/>
      <c r="Y34" s="37"/>
      <c r="Z34" s="37"/>
      <c r="AA34" s="37"/>
      <c r="AB34" s="1"/>
      <c r="AC34" s="1"/>
      <c r="AD34" s="1" t="s">
        <v>760</v>
      </c>
      <c r="AE34" s="1" t="s">
        <v>975</v>
      </c>
      <c r="AF34" s="1" t="s">
        <v>976</v>
      </c>
      <c r="AG34" s="1" t="s">
        <v>941</v>
      </c>
      <c r="AH34" s="1" t="s">
        <v>906</v>
      </c>
      <c r="AI34" s="1" t="s">
        <v>228</v>
      </c>
      <c r="AJ34" s="1" t="s">
        <v>995</v>
      </c>
      <c r="AK34" s="1" t="s">
        <v>996</v>
      </c>
      <c r="AL34" s="1" t="s">
        <v>85</v>
      </c>
      <c r="AM34" s="1" t="s">
        <v>366</v>
      </c>
      <c r="AN34" s="1" t="s">
        <v>367</v>
      </c>
      <c r="AO34" s="1" t="s">
        <v>368</v>
      </c>
      <c r="AP34" s="1" t="s">
        <v>369</v>
      </c>
      <c r="AQ34" s="1" t="s">
        <v>1010</v>
      </c>
      <c r="AR34" s="1" t="s">
        <v>157</v>
      </c>
      <c r="AS34" s="1" t="s">
        <v>158</v>
      </c>
      <c r="AT34" s="1" t="s">
        <v>470</v>
      </c>
      <c r="AU34" s="1"/>
      <c r="AV34" s="1"/>
      <c r="AW34" s="1"/>
      <c r="AX34" s="1"/>
    </row>
    <row r="35" spans="1:50" ht="68.25" customHeight="1">
      <c r="A35" s="1"/>
      <c r="B35" s="12"/>
      <c r="C35" s="8" t="s">
        <v>471</v>
      </c>
      <c r="D35" s="8"/>
      <c r="E35" s="16" t="s">
        <v>472</v>
      </c>
      <c r="F35" s="17" t="s">
        <v>473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38"/>
      <c r="U35" s="38"/>
      <c r="V35" s="38"/>
      <c r="W35" s="38"/>
      <c r="X35" s="40"/>
      <c r="Y35" s="40"/>
      <c r="Z35" s="40"/>
      <c r="AA35" s="40"/>
      <c r="AB35" s="1"/>
      <c r="AC35" s="1"/>
      <c r="AD35" s="1" t="s">
        <v>278</v>
      </c>
      <c r="AE35" s="1" t="s">
        <v>279</v>
      </c>
      <c r="AF35" s="1" t="s">
        <v>280</v>
      </c>
      <c r="AG35" s="1" t="s">
        <v>198</v>
      </c>
      <c r="AH35" s="1" t="s">
        <v>308</v>
      </c>
      <c r="AI35" s="1" t="s">
        <v>309</v>
      </c>
      <c r="AJ35" s="1" t="s">
        <v>310</v>
      </c>
      <c r="AK35" s="1" t="s">
        <v>311</v>
      </c>
      <c r="AL35" s="1" t="s">
        <v>417</v>
      </c>
      <c r="AM35" s="1" t="s">
        <v>418</v>
      </c>
      <c r="AN35" s="1" t="s">
        <v>419</v>
      </c>
      <c r="AO35" s="1" t="s">
        <v>420</v>
      </c>
      <c r="AP35" s="1" t="s">
        <v>515</v>
      </c>
      <c r="AQ35" s="1" t="s">
        <v>516</v>
      </c>
      <c r="AR35" s="1" t="s">
        <v>517</v>
      </c>
      <c r="AS35" s="1" t="s">
        <v>577</v>
      </c>
      <c r="AT35" s="1" t="s">
        <v>578</v>
      </c>
      <c r="AU35" s="1"/>
      <c r="AV35" s="1"/>
      <c r="AW35" s="1"/>
      <c r="AX35" s="1"/>
    </row>
    <row r="36" spans="1:50" ht="33.75" customHeight="1">
      <c r="A36" s="1"/>
      <c r="B36" s="12"/>
      <c r="C36" s="8" t="s">
        <v>579</v>
      </c>
      <c r="D36" s="8"/>
      <c r="E36" s="16" t="s">
        <v>584</v>
      </c>
      <c r="F36" s="17" t="s">
        <v>166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39"/>
      <c r="U36" s="39"/>
      <c r="V36" s="39"/>
      <c r="W36" s="39"/>
      <c r="X36" s="40"/>
      <c r="Y36" s="40"/>
      <c r="Z36" s="40"/>
      <c r="AA36" s="40"/>
      <c r="AB36" s="1"/>
      <c r="AC36" s="1"/>
      <c r="AD36" s="1" t="s">
        <v>167</v>
      </c>
      <c r="AE36" s="1" t="s">
        <v>168</v>
      </c>
      <c r="AF36" s="1" t="s">
        <v>169</v>
      </c>
      <c r="AG36" s="1" t="s">
        <v>170</v>
      </c>
      <c r="AH36" s="1" t="s">
        <v>620</v>
      </c>
      <c r="AI36" s="1" t="s">
        <v>621</v>
      </c>
      <c r="AJ36" s="1" t="s">
        <v>622</v>
      </c>
      <c r="AK36" s="1" t="s">
        <v>329</v>
      </c>
      <c r="AL36" s="1" t="s">
        <v>330</v>
      </c>
      <c r="AM36" s="1" t="s">
        <v>331</v>
      </c>
      <c r="AN36" s="1" t="s">
        <v>332</v>
      </c>
      <c r="AO36" s="1" t="s">
        <v>761</v>
      </c>
      <c r="AP36" s="1" t="s">
        <v>762</v>
      </c>
      <c r="AQ36" s="1" t="s">
        <v>768</v>
      </c>
      <c r="AR36" s="1" t="s">
        <v>769</v>
      </c>
      <c r="AS36" s="1" t="s">
        <v>770</v>
      </c>
      <c r="AT36" s="1" t="s">
        <v>771</v>
      </c>
      <c r="AU36" s="1"/>
      <c r="AV36" s="1"/>
      <c r="AW36" s="1"/>
      <c r="AX36" s="1"/>
    </row>
    <row r="37" spans="1:50" ht="30.75" customHeight="1">
      <c r="A37" s="1"/>
      <c r="B37" s="12"/>
      <c r="C37" s="8" t="s">
        <v>772</v>
      </c>
      <c r="D37" s="8"/>
      <c r="E37" s="16" t="s">
        <v>773</v>
      </c>
      <c r="F37" s="17" t="s">
        <v>774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9"/>
      <c r="U37" s="39"/>
      <c r="V37" s="39"/>
      <c r="W37" s="39"/>
      <c r="X37" s="40"/>
      <c r="Y37" s="40"/>
      <c r="Z37" s="40"/>
      <c r="AA37" s="40"/>
      <c r="AB37" s="1"/>
      <c r="AC37" s="1"/>
      <c r="AD37" s="1" t="s">
        <v>390</v>
      </c>
      <c r="AE37" s="1" t="s">
        <v>391</v>
      </c>
      <c r="AF37" s="1" t="s">
        <v>392</v>
      </c>
      <c r="AG37" s="1" t="s">
        <v>393</v>
      </c>
      <c r="AH37" s="1" t="s">
        <v>394</v>
      </c>
      <c r="AI37" s="1" t="s">
        <v>395</v>
      </c>
      <c r="AJ37" s="1" t="s">
        <v>81</v>
      </c>
      <c r="AK37" s="1" t="s">
        <v>987</v>
      </c>
      <c r="AL37" s="1" t="s">
        <v>988</v>
      </c>
      <c r="AM37" s="1" t="s">
        <v>989</v>
      </c>
      <c r="AN37" s="1" t="s">
        <v>916</v>
      </c>
      <c r="AO37" s="1" t="s">
        <v>917</v>
      </c>
      <c r="AP37" s="1" t="s">
        <v>918</v>
      </c>
      <c r="AQ37" s="1" t="s">
        <v>919</v>
      </c>
      <c r="AR37" s="1" t="s">
        <v>920</v>
      </c>
      <c r="AS37" s="1" t="s">
        <v>921</v>
      </c>
      <c r="AT37" s="1" t="s">
        <v>922</v>
      </c>
      <c r="AU37" s="1"/>
      <c r="AV37" s="1"/>
      <c r="AW37" s="1"/>
      <c r="AX37" s="1"/>
    </row>
    <row r="38" spans="1:50" ht="299.25" customHeight="1">
      <c r="A38" s="1"/>
      <c r="B38" s="12"/>
      <c r="C38" s="8" t="s">
        <v>923</v>
      </c>
      <c r="D38" s="8"/>
      <c r="E38" s="42" t="s">
        <v>624</v>
      </c>
      <c r="F38" s="17" t="s">
        <v>924</v>
      </c>
      <c r="G38" s="24" t="s">
        <v>493</v>
      </c>
      <c r="H38" s="24"/>
      <c r="I38" s="24"/>
      <c r="J38" s="11" t="s">
        <v>794</v>
      </c>
      <c r="K38" s="11"/>
      <c r="L38" s="11" t="s">
        <v>795</v>
      </c>
      <c r="M38" s="11"/>
      <c r="N38" s="11"/>
      <c r="O38" s="11"/>
      <c r="P38" s="11"/>
      <c r="Q38" s="11" t="s">
        <v>971</v>
      </c>
      <c r="R38" s="11"/>
      <c r="S38" s="11" t="s">
        <v>972</v>
      </c>
      <c r="T38" s="56">
        <v>9636.5</v>
      </c>
      <c r="U38" s="56">
        <v>9043.2</v>
      </c>
      <c r="V38" s="56">
        <v>7676.9</v>
      </c>
      <c r="W38" s="56">
        <f>+V38*1.1</f>
        <v>8444.59</v>
      </c>
      <c r="X38" s="56">
        <v>5181.4</v>
      </c>
      <c r="Y38" s="37">
        <v>5682.5</v>
      </c>
      <c r="Z38" s="37">
        <f>+Y38*1.1</f>
        <v>6250.750000000001</v>
      </c>
      <c r="AA38" s="37"/>
      <c r="AB38" s="1"/>
      <c r="AC38" s="1"/>
      <c r="AD38" s="1" t="s">
        <v>244</v>
      </c>
      <c r="AE38" s="1" t="s">
        <v>433</v>
      </c>
      <c r="AF38" s="1" t="s">
        <v>434</v>
      </c>
      <c r="AG38" s="1" t="s">
        <v>435</v>
      </c>
      <c r="AH38" s="1" t="s">
        <v>436</v>
      </c>
      <c r="AI38" s="1" t="s">
        <v>56</v>
      </c>
      <c r="AJ38" s="1" t="s">
        <v>34</v>
      </c>
      <c r="AK38" s="1" t="s">
        <v>35</v>
      </c>
      <c r="AL38" s="1" t="s">
        <v>36</v>
      </c>
      <c r="AM38" s="1" t="s">
        <v>37</v>
      </c>
      <c r="AN38" s="1" t="s">
        <v>705</v>
      </c>
      <c r="AO38" s="1" t="s">
        <v>911</v>
      </c>
      <c r="AP38" s="1" t="s">
        <v>912</v>
      </c>
      <c r="AQ38" s="1" t="s">
        <v>913</v>
      </c>
      <c r="AR38" s="1" t="s">
        <v>914</v>
      </c>
      <c r="AS38" s="1" t="s">
        <v>910</v>
      </c>
      <c r="AT38" s="1" t="s">
        <v>277</v>
      </c>
      <c r="AU38" s="1"/>
      <c r="AV38" s="1"/>
      <c r="AW38" s="1"/>
      <c r="AX38" s="1"/>
    </row>
    <row r="39" spans="1:50" ht="279.75" customHeight="1">
      <c r="A39" s="1"/>
      <c r="B39" s="18"/>
      <c r="C39" s="8" t="s">
        <v>376</v>
      </c>
      <c r="D39" s="8"/>
      <c r="E39" s="16" t="s">
        <v>511</v>
      </c>
      <c r="F39" s="17" t="s">
        <v>512</v>
      </c>
      <c r="G39" s="24" t="s">
        <v>494</v>
      </c>
      <c r="H39" s="24"/>
      <c r="I39" s="24"/>
      <c r="J39" s="11" t="s">
        <v>794</v>
      </c>
      <c r="K39" s="11"/>
      <c r="L39" s="11" t="s">
        <v>795</v>
      </c>
      <c r="M39" s="11"/>
      <c r="N39" s="11"/>
      <c r="O39" s="11"/>
      <c r="P39" s="11"/>
      <c r="Q39" s="11"/>
      <c r="R39" s="11"/>
      <c r="S39" s="11"/>
      <c r="T39" s="55">
        <v>600</v>
      </c>
      <c r="U39" s="55">
        <v>500.2</v>
      </c>
      <c r="V39" s="55">
        <v>700</v>
      </c>
      <c r="W39" s="55">
        <f>+V39*1.1</f>
        <v>770.0000000000001</v>
      </c>
      <c r="X39" s="55">
        <v>770</v>
      </c>
      <c r="Y39" s="37">
        <f>+W39*1.1</f>
        <v>847.0000000000002</v>
      </c>
      <c r="Z39" s="37">
        <f>+Y39*1.1</f>
        <v>931.7000000000003</v>
      </c>
      <c r="AA39" s="37"/>
      <c r="AB39" s="1"/>
      <c r="AC39" s="1"/>
      <c r="AD39" s="1" t="s">
        <v>513</v>
      </c>
      <c r="AE39" s="1" t="s">
        <v>638</v>
      </c>
      <c r="AF39" s="1" t="s">
        <v>53</v>
      </c>
      <c r="AG39" s="1" t="s">
        <v>776</v>
      </c>
      <c r="AH39" s="1" t="s">
        <v>884</v>
      </c>
      <c r="AI39" s="1" t="s">
        <v>885</v>
      </c>
      <c r="AJ39" s="1" t="s">
        <v>519</v>
      </c>
      <c r="AK39" s="1" t="s">
        <v>520</v>
      </c>
      <c r="AL39" s="1" t="s">
        <v>146</v>
      </c>
      <c r="AM39" s="1" t="s">
        <v>147</v>
      </c>
      <c r="AN39" s="1" t="s">
        <v>316</v>
      </c>
      <c r="AO39" s="1" t="s">
        <v>317</v>
      </c>
      <c r="AP39" s="1" t="s">
        <v>631</v>
      </c>
      <c r="AQ39" s="1" t="s">
        <v>402</v>
      </c>
      <c r="AR39" s="1" t="s">
        <v>403</v>
      </c>
      <c r="AS39" s="1" t="s">
        <v>822</v>
      </c>
      <c r="AT39" s="1" t="s">
        <v>823</v>
      </c>
      <c r="AU39" s="1"/>
      <c r="AV39" s="1"/>
      <c r="AW39" s="1"/>
      <c r="AX39" s="1"/>
    </row>
    <row r="40" spans="1:50" ht="50.25" customHeight="1">
      <c r="A40" s="1"/>
      <c r="B40" s="12"/>
      <c r="C40" s="8" t="s">
        <v>824</v>
      </c>
      <c r="D40" s="8"/>
      <c r="E40" s="42" t="s">
        <v>205</v>
      </c>
      <c r="F40" s="17" t="s">
        <v>825</v>
      </c>
      <c r="G40" s="11" t="s">
        <v>493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38"/>
      <c r="U40" s="38"/>
      <c r="V40" s="38"/>
      <c r="W40" s="38"/>
      <c r="X40" s="38"/>
      <c r="Y40" s="38"/>
      <c r="Z40" s="38"/>
      <c r="AA40" s="38"/>
      <c r="AB40" s="1"/>
      <c r="AC40" s="1"/>
      <c r="AD40" s="1" t="s">
        <v>466</v>
      </c>
      <c r="AE40" s="1" t="s">
        <v>467</v>
      </c>
      <c r="AF40" s="1" t="s">
        <v>156</v>
      </c>
      <c r="AG40" s="1" t="s">
        <v>805</v>
      </c>
      <c r="AH40" s="1" t="s">
        <v>327</v>
      </c>
      <c r="AI40" s="1" t="s">
        <v>328</v>
      </c>
      <c r="AJ40" s="1" t="s">
        <v>385</v>
      </c>
      <c r="AK40" s="1" t="s">
        <v>386</v>
      </c>
      <c r="AL40" s="1" t="s">
        <v>387</v>
      </c>
      <c r="AM40" s="1" t="s">
        <v>388</v>
      </c>
      <c r="AN40" s="1" t="s">
        <v>389</v>
      </c>
      <c r="AO40" s="1" t="s">
        <v>131</v>
      </c>
      <c r="AP40" s="1" t="s">
        <v>132</v>
      </c>
      <c r="AQ40" s="1" t="s">
        <v>831</v>
      </c>
      <c r="AR40" s="1" t="s">
        <v>832</v>
      </c>
      <c r="AS40" s="1" t="s">
        <v>38</v>
      </c>
      <c r="AT40" s="1" t="s">
        <v>39</v>
      </c>
      <c r="AU40" s="1"/>
      <c r="AV40" s="1"/>
      <c r="AW40" s="1"/>
      <c r="AX40" s="1"/>
    </row>
    <row r="41" spans="1:50" ht="147.75" customHeight="1">
      <c r="A41" s="1"/>
      <c r="B41" s="12"/>
      <c r="C41" s="8" t="s">
        <v>40</v>
      </c>
      <c r="D41" s="8"/>
      <c r="E41" s="16" t="s">
        <v>41</v>
      </c>
      <c r="F41" s="17" t="s">
        <v>42</v>
      </c>
      <c r="G41" s="11" t="s">
        <v>493</v>
      </c>
      <c r="H41" s="11"/>
      <c r="I41" s="11"/>
      <c r="J41" s="11" t="s">
        <v>495</v>
      </c>
      <c r="K41" s="11"/>
      <c r="L41" s="11" t="s">
        <v>496</v>
      </c>
      <c r="M41" s="11"/>
      <c r="N41" s="11"/>
      <c r="O41" s="11"/>
      <c r="P41" s="11"/>
      <c r="Q41" s="11" t="s">
        <v>497</v>
      </c>
      <c r="R41" s="11"/>
      <c r="S41" s="11"/>
      <c r="T41" s="38"/>
      <c r="U41" s="38"/>
      <c r="V41" s="38">
        <v>16</v>
      </c>
      <c r="W41" s="38">
        <v>16</v>
      </c>
      <c r="X41" s="56">
        <v>16</v>
      </c>
      <c r="Y41" s="38">
        <v>16</v>
      </c>
      <c r="Z41" s="38">
        <v>16</v>
      </c>
      <c r="AA41" s="38"/>
      <c r="AB41" s="1"/>
      <c r="AC41" s="1"/>
      <c r="AD41" s="1" t="s">
        <v>43</v>
      </c>
      <c r="AE41" s="1" t="s">
        <v>44</v>
      </c>
      <c r="AF41" s="1" t="s">
        <v>45</v>
      </c>
      <c r="AG41" s="1" t="s">
        <v>46</v>
      </c>
      <c r="AH41" s="1" t="s">
        <v>47</v>
      </c>
      <c r="AI41" s="1" t="s">
        <v>48</v>
      </c>
      <c r="AJ41" s="1" t="s">
        <v>49</v>
      </c>
      <c r="AK41" s="1" t="s">
        <v>50</v>
      </c>
      <c r="AL41" s="1" t="s">
        <v>51</v>
      </c>
      <c r="AM41" s="1" t="s">
        <v>52</v>
      </c>
      <c r="AN41" s="1" t="s">
        <v>8</v>
      </c>
      <c r="AO41" s="1" t="s">
        <v>9</v>
      </c>
      <c r="AP41" s="1" t="s">
        <v>319</v>
      </c>
      <c r="AQ41" s="1" t="s">
        <v>135</v>
      </c>
      <c r="AR41" s="1" t="s">
        <v>136</v>
      </c>
      <c r="AS41" s="1" t="s">
        <v>137</v>
      </c>
      <c r="AT41" s="1" t="s">
        <v>138</v>
      </c>
      <c r="AU41" s="1"/>
      <c r="AV41" s="1"/>
      <c r="AW41" s="1"/>
      <c r="AX41" s="1"/>
    </row>
    <row r="42" spans="1:50" ht="66" customHeight="1">
      <c r="A42" s="1"/>
      <c r="B42" s="12"/>
      <c r="C42" s="8" t="s">
        <v>382</v>
      </c>
      <c r="D42" s="8"/>
      <c r="E42" s="16" t="s">
        <v>802</v>
      </c>
      <c r="F42" s="17" t="s">
        <v>803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39"/>
      <c r="U42" s="39"/>
      <c r="V42" s="39"/>
      <c r="W42" s="39"/>
      <c r="X42" s="40"/>
      <c r="Y42" s="40"/>
      <c r="Z42" s="40"/>
      <c r="AA42" s="40"/>
      <c r="AB42" s="1"/>
      <c r="AC42" s="1"/>
      <c r="AD42" s="1" t="s">
        <v>804</v>
      </c>
      <c r="AE42" s="1" t="s">
        <v>521</v>
      </c>
      <c r="AF42" s="1" t="s">
        <v>934</v>
      </c>
      <c r="AG42" s="1" t="s">
        <v>935</v>
      </c>
      <c r="AH42" s="1" t="s">
        <v>133</v>
      </c>
      <c r="AI42" s="1" t="s">
        <v>134</v>
      </c>
      <c r="AJ42" s="1" t="s">
        <v>627</v>
      </c>
      <c r="AK42" s="1" t="s">
        <v>628</v>
      </c>
      <c r="AL42" s="1" t="s">
        <v>629</v>
      </c>
      <c r="AM42" s="1" t="s">
        <v>630</v>
      </c>
      <c r="AN42" s="1" t="s">
        <v>421</v>
      </c>
      <c r="AO42" s="1" t="s">
        <v>422</v>
      </c>
      <c r="AP42" s="1" t="s">
        <v>648</v>
      </c>
      <c r="AQ42" s="1" t="s">
        <v>649</v>
      </c>
      <c r="AR42" s="1" t="s">
        <v>650</v>
      </c>
      <c r="AS42" s="1" t="s">
        <v>505</v>
      </c>
      <c r="AT42" s="1" t="s">
        <v>642</v>
      </c>
      <c r="AU42" s="1"/>
      <c r="AV42" s="1"/>
      <c r="AW42" s="1"/>
      <c r="AX42" s="1"/>
    </row>
    <row r="43" spans="1:50" ht="66" customHeight="1">
      <c r="A43" s="1"/>
      <c r="B43" s="18"/>
      <c r="C43" s="8" t="s">
        <v>643</v>
      </c>
      <c r="D43" s="8"/>
      <c r="E43" s="16" t="s">
        <v>644</v>
      </c>
      <c r="F43" s="17" t="s">
        <v>645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39"/>
      <c r="U43" s="39"/>
      <c r="V43" s="39"/>
      <c r="W43" s="39"/>
      <c r="X43" s="40"/>
      <c r="Y43" s="40"/>
      <c r="Z43" s="40"/>
      <c r="AA43" s="40"/>
      <c r="AB43" s="1"/>
      <c r="AC43" s="1"/>
      <c r="AD43" s="1" t="s">
        <v>646</v>
      </c>
      <c r="AE43" s="1" t="s">
        <v>647</v>
      </c>
      <c r="AF43" s="1" t="s">
        <v>15</v>
      </c>
      <c r="AG43" s="1" t="s">
        <v>16</v>
      </c>
      <c r="AH43" s="1" t="s">
        <v>17</v>
      </c>
      <c r="AI43" s="1" t="s">
        <v>18</v>
      </c>
      <c r="AJ43" s="1" t="s">
        <v>19</v>
      </c>
      <c r="AK43" s="1" t="s">
        <v>20</v>
      </c>
      <c r="AL43" s="1" t="s">
        <v>21</v>
      </c>
      <c r="AM43" s="1" t="s">
        <v>231</v>
      </c>
      <c r="AN43" s="1" t="s">
        <v>232</v>
      </c>
      <c r="AO43" s="1" t="s">
        <v>557</v>
      </c>
      <c r="AP43" s="1" t="s">
        <v>558</v>
      </c>
      <c r="AQ43" s="1" t="s">
        <v>559</v>
      </c>
      <c r="AR43" s="1" t="s">
        <v>560</v>
      </c>
      <c r="AS43" s="1" t="s">
        <v>561</v>
      </c>
      <c r="AT43" s="1" t="s">
        <v>253</v>
      </c>
      <c r="AU43" s="1"/>
      <c r="AV43" s="1"/>
      <c r="AW43" s="1"/>
      <c r="AX43" s="1"/>
    </row>
    <row r="44" spans="1:50" ht="63.75" customHeight="1">
      <c r="A44" s="1"/>
      <c r="B44" s="12"/>
      <c r="C44" s="8" t="s">
        <v>254</v>
      </c>
      <c r="D44" s="8"/>
      <c r="E44" s="16" t="s">
        <v>414</v>
      </c>
      <c r="F44" s="17" t="s">
        <v>415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39"/>
      <c r="U44" s="39"/>
      <c r="V44" s="39"/>
      <c r="W44" s="39"/>
      <c r="X44" s="40"/>
      <c r="Y44" s="40"/>
      <c r="Z44" s="40"/>
      <c r="AA44" s="40"/>
      <c r="AB44" s="1"/>
      <c r="AC44" s="1"/>
      <c r="AD44" s="1" t="s">
        <v>416</v>
      </c>
      <c r="AE44" s="1" t="s">
        <v>931</v>
      </c>
      <c r="AF44" s="1" t="s">
        <v>932</v>
      </c>
      <c r="AG44" s="1" t="s">
        <v>343</v>
      </c>
      <c r="AH44" s="1" t="s">
        <v>344</v>
      </c>
      <c r="AI44" s="1" t="s">
        <v>345</v>
      </c>
      <c r="AJ44" s="1" t="s">
        <v>346</v>
      </c>
      <c r="AK44" s="1" t="s">
        <v>347</v>
      </c>
      <c r="AL44" s="1" t="s">
        <v>348</v>
      </c>
      <c r="AM44" s="1" t="s">
        <v>349</v>
      </c>
      <c r="AN44" s="1" t="s">
        <v>300</v>
      </c>
      <c r="AO44" s="1" t="s">
        <v>301</v>
      </c>
      <c r="AP44" s="1" t="s">
        <v>302</v>
      </c>
      <c r="AQ44" s="1" t="s">
        <v>303</v>
      </c>
      <c r="AR44" s="1" t="s">
        <v>304</v>
      </c>
      <c r="AS44" s="1" t="s">
        <v>548</v>
      </c>
      <c r="AT44" s="1" t="s">
        <v>549</v>
      </c>
      <c r="AU44" s="1"/>
      <c r="AV44" s="1"/>
      <c r="AW44" s="1"/>
      <c r="AX44" s="1"/>
    </row>
    <row r="45" spans="1:50" ht="59.25" customHeight="1">
      <c r="A45" s="1"/>
      <c r="B45" s="18"/>
      <c r="C45" s="8" t="s">
        <v>550</v>
      </c>
      <c r="D45" s="8"/>
      <c r="E45" s="16" t="s">
        <v>326</v>
      </c>
      <c r="F45" s="17" t="s">
        <v>751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39"/>
      <c r="U45" s="39"/>
      <c r="V45" s="39"/>
      <c r="W45" s="39"/>
      <c r="X45" s="40"/>
      <c r="Y45" s="40"/>
      <c r="Z45" s="40"/>
      <c r="AA45" s="40"/>
      <c r="AB45" s="1"/>
      <c r="AC45" s="1"/>
      <c r="AD45" s="1" t="s">
        <v>752</v>
      </c>
      <c r="AE45" s="1" t="s">
        <v>753</v>
      </c>
      <c r="AF45" s="1" t="s">
        <v>754</v>
      </c>
      <c r="AG45" s="1" t="s">
        <v>755</v>
      </c>
      <c r="AH45" s="1" t="s">
        <v>756</v>
      </c>
      <c r="AI45" s="1" t="s">
        <v>757</v>
      </c>
      <c r="AJ45" s="1" t="s">
        <v>363</v>
      </c>
      <c r="AK45" s="1" t="s">
        <v>364</v>
      </c>
      <c r="AL45" s="1" t="s">
        <v>372</v>
      </c>
      <c r="AM45" s="1" t="s">
        <v>373</v>
      </c>
      <c r="AN45" s="1" t="s">
        <v>500</v>
      </c>
      <c r="AO45" s="1" t="s">
        <v>468</v>
      </c>
      <c r="AP45" s="1" t="s">
        <v>664</v>
      </c>
      <c r="AQ45" s="1" t="s">
        <v>665</v>
      </c>
      <c r="AR45" s="1" t="s">
        <v>666</v>
      </c>
      <c r="AS45" s="1" t="s">
        <v>1053</v>
      </c>
      <c r="AT45" s="1" t="s">
        <v>1054</v>
      </c>
      <c r="AU45" s="1"/>
      <c r="AV45" s="1"/>
      <c r="AW45" s="1"/>
      <c r="AX45" s="1"/>
    </row>
    <row r="46" spans="1:50" ht="51" customHeight="1">
      <c r="A46" s="1"/>
      <c r="B46" s="18"/>
      <c r="C46" s="8" t="s">
        <v>1055</v>
      </c>
      <c r="D46" s="8"/>
      <c r="E46" s="16" t="s">
        <v>1029</v>
      </c>
      <c r="F46" s="17" t="s">
        <v>1030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39"/>
      <c r="U46" s="39"/>
      <c r="V46" s="39"/>
      <c r="W46" s="39"/>
      <c r="X46" s="40"/>
      <c r="Y46" s="40"/>
      <c r="Z46" s="40"/>
      <c r="AA46" s="40"/>
      <c r="AB46" s="1"/>
      <c r="AC46" s="1"/>
      <c r="AD46" s="1" t="s">
        <v>1031</v>
      </c>
      <c r="AE46" s="1" t="s">
        <v>404</v>
      </c>
      <c r="AF46" s="1" t="s">
        <v>405</v>
      </c>
      <c r="AG46" s="1" t="s">
        <v>406</v>
      </c>
      <c r="AH46" s="1" t="s">
        <v>407</v>
      </c>
      <c r="AI46" s="1" t="s">
        <v>408</v>
      </c>
      <c r="AJ46" s="1" t="s">
        <v>826</v>
      </c>
      <c r="AK46" s="1" t="s">
        <v>827</v>
      </c>
      <c r="AL46" s="1" t="s">
        <v>828</v>
      </c>
      <c r="AM46" s="1" t="s">
        <v>625</v>
      </c>
      <c r="AN46" s="1" t="s">
        <v>990</v>
      </c>
      <c r="AO46" s="1" t="s">
        <v>991</v>
      </c>
      <c r="AP46" s="1" t="s">
        <v>992</v>
      </c>
      <c r="AQ46" s="1" t="s">
        <v>993</v>
      </c>
      <c r="AR46" s="1" t="s">
        <v>994</v>
      </c>
      <c r="AS46" s="1" t="s">
        <v>608</v>
      </c>
      <c r="AT46" s="1" t="s">
        <v>609</v>
      </c>
      <c r="AU46" s="1"/>
      <c r="AV46" s="1"/>
      <c r="AW46" s="1"/>
      <c r="AX46" s="1"/>
    </row>
    <row r="47" spans="1:50" ht="53.25" customHeight="1">
      <c r="A47" s="1"/>
      <c r="B47" s="12"/>
      <c r="C47" s="8" t="s">
        <v>610</v>
      </c>
      <c r="D47" s="8"/>
      <c r="E47" s="16" t="s">
        <v>611</v>
      </c>
      <c r="F47" s="17" t="s">
        <v>612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39"/>
      <c r="U47" s="39"/>
      <c r="V47" s="39"/>
      <c r="W47" s="39"/>
      <c r="X47" s="40"/>
      <c r="Y47" s="40"/>
      <c r="Z47" s="40"/>
      <c r="AA47" s="40"/>
      <c r="AB47" s="1"/>
      <c r="AC47" s="1"/>
      <c r="AD47" s="1" t="s">
        <v>613</v>
      </c>
      <c r="AE47" s="1" t="s">
        <v>614</v>
      </c>
      <c r="AF47" s="1" t="s">
        <v>615</v>
      </c>
      <c r="AG47" s="1" t="s">
        <v>780</v>
      </c>
      <c r="AH47" s="1" t="s">
        <v>781</v>
      </c>
      <c r="AI47" s="1" t="s">
        <v>782</v>
      </c>
      <c r="AJ47" s="1" t="s">
        <v>783</v>
      </c>
      <c r="AK47" s="1" t="s">
        <v>784</v>
      </c>
      <c r="AL47" s="1" t="s">
        <v>785</v>
      </c>
      <c r="AM47" s="1" t="s">
        <v>786</v>
      </c>
      <c r="AN47" s="1" t="s">
        <v>25</v>
      </c>
      <c r="AO47" s="1" t="s">
        <v>26</v>
      </c>
      <c r="AP47" s="1" t="s">
        <v>27</v>
      </c>
      <c r="AQ47" s="1" t="s">
        <v>28</v>
      </c>
      <c r="AR47" s="1" t="s">
        <v>29</v>
      </c>
      <c r="AS47" s="1" t="s">
        <v>30</v>
      </c>
      <c r="AT47" s="1" t="s">
        <v>882</v>
      </c>
      <c r="AU47" s="1"/>
      <c r="AV47" s="1"/>
      <c r="AW47" s="1"/>
      <c r="AX47" s="1"/>
    </row>
    <row r="48" spans="1:50" ht="76.5" customHeight="1">
      <c r="A48" s="1"/>
      <c r="B48" s="18"/>
      <c r="C48" s="8" t="s">
        <v>883</v>
      </c>
      <c r="D48" s="8"/>
      <c r="E48" s="16" t="s">
        <v>357</v>
      </c>
      <c r="F48" s="17" t="s">
        <v>358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9"/>
      <c r="U48" s="39"/>
      <c r="V48" s="39"/>
      <c r="W48" s="39"/>
      <c r="X48" s="40"/>
      <c r="Y48" s="40"/>
      <c r="Z48" s="40"/>
      <c r="AA48" s="40"/>
      <c r="AB48" s="1"/>
      <c r="AC48" s="1"/>
      <c r="AD48" s="1" t="s">
        <v>359</v>
      </c>
      <c r="AE48" s="1" t="s">
        <v>360</v>
      </c>
      <c r="AF48" s="1" t="s">
        <v>361</v>
      </c>
      <c r="AG48" s="1" t="s">
        <v>362</v>
      </c>
      <c r="AH48" s="1" t="s">
        <v>787</v>
      </c>
      <c r="AI48" s="1" t="s">
        <v>788</v>
      </c>
      <c r="AJ48" s="1" t="s">
        <v>789</v>
      </c>
      <c r="AK48" s="1" t="s">
        <v>790</v>
      </c>
      <c r="AL48" s="1" t="s">
        <v>791</v>
      </c>
      <c r="AM48" s="1" t="s">
        <v>792</v>
      </c>
      <c r="AN48" s="1" t="s">
        <v>891</v>
      </c>
      <c r="AO48" s="1" t="s">
        <v>354</v>
      </c>
      <c r="AP48" s="1" t="s">
        <v>355</v>
      </c>
      <c r="AQ48" s="1" t="s">
        <v>767</v>
      </c>
      <c r="AR48" s="1" t="s">
        <v>461</v>
      </c>
      <c r="AS48" s="1" t="s">
        <v>462</v>
      </c>
      <c r="AT48" s="1" t="s">
        <v>463</v>
      </c>
      <c r="AU48" s="1"/>
      <c r="AV48" s="1"/>
      <c r="AW48" s="1"/>
      <c r="AX48" s="1"/>
    </row>
    <row r="49" spans="1:50" ht="104.25" customHeight="1">
      <c r="A49" s="1"/>
      <c r="B49" s="18"/>
      <c r="C49" s="8" t="s">
        <v>464</v>
      </c>
      <c r="D49" s="8"/>
      <c r="E49" s="16" t="s">
        <v>710</v>
      </c>
      <c r="F49" s="17" t="s">
        <v>266</v>
      </c>
      <c r="G49" s="11" t="s">
        <v>498</v>
      </c>
      <c r="H49" s="11"/>
      <c r="I49" s="11"/>
      <c r="J49" s="11" t="s">
        <v>1099</v>
      </c>
      <c r="K49" s="11"/>
      <c r="L49" s="11" t="s">
        <v>795</v>
      </c>
      <c r="M49" s="11"/>
      <c r="N49" s="11" t="s">
        <v>538</v>
      </c>
      <c r="O49" s="11"/>
      <c r="P49" s="11"/>
      <c r="Q49" s="11" t="s">
        <v>899</v>
      </c>
      <c r="R49" s="11" t="s">
        <v>333</v>
      </c>
      <c r="S49" s="11" t="s">
        <v>334</v>
      </c>
      <c r="T49" s="56">
        <v>495.7</v>
      </c>
      <c r="U49" s="56">
        <v>495.3</v>
      </c>
      <c r="V49" s="56">
        <v>600</v>
      </c>
      <c r="W49" s="56">
        <v>700</v>
      </c>
      <c r="X49" s="56">
        <v>700</v>
      </c>
      <c r="Y49" s="37">
        <f>+W49*1.06</f>
        <v>742</v>
      </c>
      <c r="Z49" s="37">
        <f>+Y49*1.1</f>
        <v>816.2</v>
      </c>
      <c r="AA49" s="37"/>
      <c r="AB49" s="1"/>
      <c r="AC49" s="1"/>
      <c r="AD49" s="1" t="s">
        <v>267</v>
      </c>
      <c r="AE49" s="1" t="s">
        <v>268</v>
      </c>
      <c r="AF49" s="1" t="s">
        <v>10</v>
      </c>
      <c r="AG49" s="1" t="s">
        <v>11</v>
      </c>
      <c r="AH49" s="1" t="s">
        <v>12</v>
      </c>
      <c r="AI49" s="1" t="s">
        <v>13</v>
      </c>
      <c r="AJ49" s="1" t="s">
        <v>14</v>
      </c>
      <c r="AK49" s="1" t="s">
        <v>96</v>
      </c>
      <c r="AL49" s="1" t="s">
        <v>979</v>
      </c>
      <c r="AM49" s="1" t="s">
        <v>980</v>
      </c>
      <c r="AN49" s="1" t="s">
        <v>981</v>
      </c>
      <c r="AO49" s="1" t="s">
        <v>982</v>
      </c>
      <c r="AP49" s="1" t="s">
        <v>514</v>
      </c>
      <c r="AQ49" s="1" t="s">
        <v>983</v>
      </c>
      <c r="AR49" s="1" t="s">
        <v>984</v>
      </c>
      <c r="AS49" s="1" t="s">
        <v>247</v>
      </c>
      <c r="AT49" s="1" t="s">
        <v>248</v>
      </c>
      <c r="AU49" s="1"/>
      <c r="AV49" s="1"/>
      <c r="AW49" s="1"/>
      <c r="AX49" s="1"/>
    </row>
    <row r="50" spans="1:50" ht="84" customHeight="1">
      <c r="A50" s="1"/>
      <c r="B50" s="12"/>
      <c r="C50" s="8" t="s">
        <v>249</v>
      </c>
      <c r="D50" s="8"/>
      <c r="E50" s="16" t="s">
        <v>250</v>
      </c>
      <c r="F50" s="17" t="s">
        <v>251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39"/>
      <c r="U50" s="39"/>
      <c r="V50" s="39"/>
      <c r="W50" s="39"/>
      <c r="X50" s="40"/>
      <c r="Y50" s="40"/>
      <c r="Z50" s="40"/>
      <c r="AA50" s="40"/>
      <c r="AB50" s="1"/>
      <c r="AC50" s="1"/>
      <c r="AD50" s="1" t="s">
        <v>252</v>
      </c>
      <c r="AE50" s="1" t="s">
        <v>651</v>
      </c>
      <c r="AF50" s="1" t="s">
        <v>1052</v>
      </c>
      <c r="AG50" s="1" t="s">
        <v>82</v>
      </c>
      <c r="AH50" s="1" t="s">
        <v>580</v>
      </c>
      <c r="AI50" s="1" t="s">
        <v>581</v>
      </c>
      <c r="AJ50" s="1" t="s">
        <v>582</v>
      </c>
      <c r="AK50" s="1" t="s">
        <v>583</v>
      </c>
      <c r="AL50" s="1" t="s">
        <v>706</v>
      </c>
      <c r="AM50" s="1" t="s">
        <v>707</v>
      </c>
      <c r="AN50" s="1" t="s">
        <v>708</v>
      </c>
      <c r="AO50" s="1" t="s">
        <v>709</v>
      </c>
      <c r="AP50" s="1" t="s">
        <v>141</v>
      </c>
      <c r="AQ50" s="1" t="s">
        <v>142</v>
      </c>
      <c r="AR50" s="1" t="s">
        <v>143</v>
      </c>
      <c r="AS50" s="1" t="s">
        <v>377</v>
      </c>
      <c r="AT50" s="1" t="s">
        <v>378</v>
      </c>
      <c r="AU50" s="1"/>
      <c r="AV50" s="1"/>
      <c r="AW50" s="1"/>
      <c r="AX50" s="1"/>
    </row>
    <row r="51" spans="1:50" ht="34.5" customHeight="1">
      <c r="A51" s="19"/>
      <c r="B51" s="7"/>
      <c r="C51" s="8" t="s">
        <v>379</v>
      </c>
      <c r="D51" s="8"/>
      <c r="E51" s="16" t="s">
        <v>380</v>
      </c>
      <c r="F51" s="17" t="s">
        <v>381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9"/>
      <c r="U51" s="39"/>
      <c r="V51" s="39"/>
      <c r="W51" s="39"/>
      <c r="X51" s="40"/>
      <c r="Y51" s="40"/>
      <c r="Z51" s="40"/>
      <c r="AA51" s="40"/>
      <c r="AB51" s="1"/>
      <c r="AC51" s="1"/>
      <c r="AD51" s="1" t="s">
        <v>506</v>
      </c>
      <c r="AE51" s="1" t="s">
        <v>323</v>
      </c>
      <c r="AF51" s="1" t="s">
        <v>324</v>
      </c>
      <c r="AG51" s="1" t="s">
        <v>325</v>
      </c>
      <c r="AH51" s="1" t="s">
        <v>233</v>
      </c>
      <c r="AI51" s="1" t="s">
        <v>1085</v>
      </c>
      <c r="AJ51" s="1" t="s">
        <v>1086</v>
      </c>
      <c r="AK51" s="1" t="s">
        <v>1087</v>
      </c>
      <c r="AL51" s="1" t="s">
        <v>1088</v>
      </c>
      <c r="AM51" s="1" t="s">
        <v>469</v>
      </c>
      <c r="AN51" s="1" t="s">
        <v>139</v>
      </c>
      <c r="AO51" s="1" t="s">
        <v>140</v>
      </c>
      <c r="AP51" s="1" t="s">
        <v>746</v>
      </c>
      <c r="AQ51" s="1" t="s">
        <v>747</v>
      </c>
      <c r="AR51" s="1" t="s">
        <v>748</v>
      </c>
      <c r="AS51" s="1" t="s">
        <v>749</v>
      </c>
      <c r="AT51" s="1" t="s">
        <v>750</v>
      </c>
      <c r="AU51" s="1"/>
      <c r="AV51" s="1"/>
      <c r="AW51" s="1"/>
      <c r="AX51" s="1"/>
    </row>
    <row r="52" spans="1:50" ht="49.5" customHeight="1">
      <c r="A52" s="1"/>
      <c r="B52" s="7"/>
      <c r="C52" s="8" t="s">
        <v>875</v>
      </c>
      <c r="D52" s="8"/>
      <c r="E52" s="16" t="s">
        <v>876</v>
      </c>
      <c r="F52" s="17" t="s">
        <v>877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9"/>
      <c r="U52" s="39"/>
      <c r="V52" s="39"/>
      <c r="W52" s="39"/>
      <c r="X52" s="40"/>
      <c r="Y52" s="40"/>
      <c r="Z52" s="40"/>
      <c r="AA52" s="40"/>
      <c r="AB52" s="1"/>
      <c r="AC52" s="1"/>
      <c r="AD52" s="1" t="s">
        <v>878</v>
      </c>
      <c r="AE52" s="1" t="s">
        <v>879</v>
      </c>
      <c r="AF52" s="1" t="s">
        <v>880</v>
      </c>
      <c r="AG52" s="1" t="s">
        <v>881</v>
      </c>
      <c r="AH52" s="1" t="s">
        <v>1002</v>
      </c>
      <c r="AI52" s="1" t="s">
        <v>1003</v>
      </c>
      <c r="AJ52" s="1" t="s">
        <v>1004</v>
      </c>
      <c r="AK52" s="1" t="s">
        <v>1005</v>
      </c>
      <c r="AL52" s="1" t="s">
        <v>1006</v>
      </c>
      <c r="AM52" s="1" t="s">
        <v>1007</v>
      </c>
      <c r="AN52" s="1" t="s">
        <v>1008</v>
      </c>
      <c r="AO52" s="1" t="s">
        <v>191</v>
      </c>
      <c r="AP52" s="1" t="s">
        <v>192</v>
      </c>
      <c r="AQ52" s="1" t="s">
        <v>480</v>
      </c>
      <c r="AR52" s="1" t="s">
        <v>481</v>
      </c>
      <c r="AS52" s="1" t="s">
        <v>482</v>
      </c>
      <c r="AT52" s="1" t="s">
        <v>590</v>
      </c>
      <c r="AU52" s="1"/>
      <c r="AV52" s="1"/>
      <c r="AW52" s="1"/>
      <c r="AX52" s="1"/>
    </row>
    <row r="53" spans="1:50" ht="49.5" customHeight="1">
      <c r="A53" s="1"/>
      <c r="B53" s="49"/>
      <c r="C53" s="50" t="s">
        <v>214</v>
      </c>
      <c r="D53" s="42"/>
      <c r="E53" s="42" t="s">
        <v>206</v>
      </c>
      <c r="F53" s="1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9"/>
      <c r="U53" s="39"/>
      <c r="V53" s="39"/>
      <c r="W53" s="39"/>
      <c r="X53" s="40"/>
      <c r="Y53" s="40"/>
      <c r="Z53" s="40"/>
      <c r="AA53" s="4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35.25" customHeight="1">
      <c r="A54" s="1"/>
      <c r="B54" s="49"/>
      <c r="C54" s="50" t="s">
        <v>215</v>
      </c>
      <c r="D54" s="42"/>
      <c r="E54" s="42" t="s">
        <v>207</v>
      </c>
      <c r="F54" s="1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9"/>
      <c r="U54" s="39"/>
      <c r="V54" s="39"/>
      <c r="W54" s="39"/>
      <c r="X54" s="40"/>
      <c r="Y54" s="40"/>
      <c r="Z54" s="40"/>
      <c r="AA54" s="4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30.75" customHeight="1">
      <c r="A55" s="1"/>
      <c r="B55" s="49"/>
      <c r="C55" s="50" t="s">
        <v>216</v>
      </c>
      <c r="D55" s="42"/>
      <c r="E55" s="42" t="s">
        <v>208</v>
      </c>
      <c r="F55" s="1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9"/>
      <c r="U55" s="39"/>
      <c r="V55" s="39"/>
      <c r="W55" s="39"/>
      <c r="X55" s="40"/>
      <c r="Y55" s="40"/>
      <c r="Z55" s="40"/>
      <c r="AA55" s="40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49.5" customHeight="1">
      <c r="A56" s="1"/>
      <c r="B56" s="49"/>
      <c r="C56" s="50" t="s">
        <v>217</v>
      </c>
      <c r="D56" s="42"/>
      <c r="E56" s="42" t="s">
        <v>209</v>
      </c>
      <c r="F56" s="1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9"/>
      <c r="U56" s="39"/>
      <c r="V56" s="39"/>
      <c r="W56" s="39"/>
      <c r="X56" s="40"/>
      <c r="Y56" s="40"/>
      <c r="Z56" s="40"/>
      <c r="AA56" s="40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28.5" customHeight="1">
      <c r="A57" s="1"/>
      <c r="B57" s="49"/>
      <c r="C57" s="50" t="s">
        <v>218</v>
      </c>
      <c r="D57" s="42"/>
      <c r="E57" s="42" t="s">
        <v>210</v>
      </c>
      <c r="F57" s="1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9"/>
      <c r="U57" s="39"/>
      <c r="V57" s="39"/>
      <c r="W57" s="39"/>
      <c r="X57" s="40"/>
      <c r="Y57" s="40"/>
      <c r="Z57" s="40"/>
      <c r="AA57" s="40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38.25" customHeight="1">
      <c r="A58" s="1"/>
      <c r="B58" s="49"/>
      <c r="C58" s="50" t="s">
        <v>219</v>
      </c>
      <c r="D58" s="42"/>
      <c r="E58" s="42" t="s">
        <v>211</v>
      </c>
      <c r="F58" s="1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9"/>
      <c r="U58" s="39"/>
      <c r="V58" s="39"/>
      <c r="W58" s="39"/>
      <c r="X58" s="40"/>
      <c r="Y58" s="40"/>
      <c r="Z58" s="40"/>
      <c r="AA58" s="40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49.5" customHeight="1">
      <c r="A59" s="1"/>
      <c r="B59" s="49"/>
      <c r="C59" s="50" t="s">
        <v>220</v>
      </c>
      <c r="D59" s="42"/>
      <c r="E59" s="42" t="s">
        <v>212</v>
      </c>
      <c r="F59" s="17"/>
      <c r="G59" s="51" t="s">
        <v>1090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39"/>
      <c r="U59" s="39"/>
      <c r="V59" s="39"/>
      <c r="W59" s="39"/>
      <c r="X59" s="40"/>
      <c r="Y59" s="40"/>
      <c r="Z59" s="40"/>
      <c r="AA59" s="40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0" customHeight="1">
      <c r="A60" s="1"/>
      <c r="B60" s="49"/>
      <c r="C60" s="50" t="s">
        <v>221</v>
      </c>
      <c r="D60" s="42"/>
      <c r="E60" s="42" t="s">
        <v>213</v>
      </c>
      <c r="F60" s="17"/>
      <c r="G60" s="51" t="s">
        <v>1091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56"/>
      <c r="U60" s="56"/>
      <c r="V60" s="56"/>
      <c r="W60" s="56"/>
      <c r="X60" s="37"/>
      <c r="Y60" s="40"/>
      <c r="Z60" s="40"/>
      <c r="AA60" s="4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95.25" customHeight="1">
      <c r="A61" s="19"/>
      <c r="B61" s="7"/>
      <c r="C61" s="25" t="s">
        <v>591</v>
      </c>
      <c r="D61" s="46"/>
      <c r="E61" s="34" t="s">
        <v>592</v>
      </c>
      <c r="F61" s="35" t="s">
        <v>593</v>
      </c>
      <c r="G61" s="26" t="s">
        <v>335</v>
      </c>
      <c r="H61" s="26"/>
      <c r="I61" s="26"/>
      <c r="J61" s="26"/>
      <c r="K61" s="26"/>
      <c r="L61" s="26"/>
      <c r="M61" s="26"/>
      <c r="N61" s="26"/>
      <c r="O61" s="26"/>
      <c r="P61" s="26"/>
      <c r="Q61" s="26" t="s">
        <v>336</v>
      </c>
      <c r="R61" s="26"/>
      <c r="S61" s="26" t="s">
        <v>337</v>
      </c>
      <c r="T61" s="57">
        <v>198.5</v>
      </c>
      <c r="U61" s="57">
        <v>198.5</v>
      </c>
      <c r="V61" s="57">
        <v>33</v>
      </c>
      <c r="W61" s="57"/>
      <c r="X61" s="45">
        <v>198.5</v>
      </c>
      <c r="Y61" s="45"/>
      <c r="Z61" s="45"/>
      <c r="AA61" s="45"/>
      <c r="AB61" s="1"/>
      <c r="AC61" s="1"/>
      <c r="AD61" s="1" t="s">
        <v>594</v>
      </c>
      <c r="AE61" s="1" t="s">
        <v>595</v>
      </c>
      <c r="AF61" s="1" t="s">
        <v>596</v>
      </c>
      <c r="AG61" s="1" t="s">
        <v>597</v>
      </c>
      <c r="AH61" s="1" t="s">
        <v>22</v>
      </c>
      <c r="AI61" s="1" t="s">
        <v>23</v>
      </c>
      <c r="AJ61" s="1" t="s">
        <v>24</v>
      </c>
      <c r="AK61" s="1" t="s">
        <v>153</v>
      </c>
      <c r="AL61" s="1" t="s">
        <v>154</v>
      </c>
      <c r="AM61" s="1" t="s">
        <v>155</v>
      </c>
      <c r="AN61" s="1" t="s">
        <v>1011</v>
      </c>
      <c r="AO61" s="1" t="s">
        <v>1074</v>
      </c>
      <c r="AP61" s="1" t="s">
        <v>1075</v>
      </c>
      <c r="AQ61" s="1" t="s">
        <v>1076</v>
      </c>
      <c r="AR61" s="1" t="s">
        <v>1077</v>
      </c>
      <c r="AS61" s="1" t="s">
        <v>1078</v>
      </c>
      <c r="AT61" s="1" t="s">
        <v>1079</v>
      </c>
      <c r="AU61" s="1"/>
      <c r="AV61" s="1"/>
      <c r="AW61" s="1"/>
      <c r="AX61" s="1"/>
    </row>
    <row r="62" spans="1:50" ht="144">
      <c r="A62" s="1"/>
      <c r="B62" s="6"/>
      <c r="C62" s="50" t="s">
        <v>810</v>
      </c>
      <c r="D62" s="48"/>
      <c r="E62" s="52" t="s">
        <v>758</v>
      </c>
      <c r="F62" s="1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8"/>
      <c r="U62" s="38"/>
      <c r="V62" s="38"/>
      <c r="W62" s="38"/>
      <c r="X62" s="37"/>
      <c r="Y62" s="37"/>
      <c r="Z62" s="37"/>
      <c r="AA62" s="40"/>
      <c r="AB62" s="1"/>
      <c r="AC62" s="1"/>
      <c r="AD62" s="1" t="s">
        <v>1036</v>
      </c>
      <c r="AE62" s="1" t="s">
        <v>936</v>
      </c>
      <c r="AF62" s="1" t="s">
        <v>937</v>
      </c>
      <c r="AG62" s="1" t="s">
        <v>938</v>
      </c>
      <c r="AH62" s="1" t="s">
        <v>939</v>
      </c>
      <c r="AI62" s="1" t="s">
        <v>940</v>
      </c>
      <c r="AJ62" s="1" t="s">
        <v>439</v>
      </c>
      <c r="AK62" s="1" t="s">
        <v>440</v>
      </c>
      <c r="AL62" s="1" t="s">
        <v>765</v>
      </c>
      <c r="AM62" s="1" t="s">
        <v>766</v>
      </c>
      <c r="AN62" s="1" t="s">
        <v>687</v>
      </c>
      <c r="AO62" s="1" t="s">
        <v>777</v>
      </c>
      <c r="AP62" s="1" t="s">
        <v>474</v>
      </c>
      <c r="AQ62" s="1" t="s">
        <v>475</v>
      </c>
      <c r="AR62" s="1" t="s">
        <v>476</v>
      </c>
      <c r="AS62" s="1" t="s">
        <v>477</v>
      </c>
      <c r="AT62" s="1" t="s">
        <v>478</v>
      </c>
      <c r="AU62" s="1"/>
      <c r="AV62" s="1"/>
      <c r="AW62" s="1"/>
      <c r="AX62" s="1"/>
    </row>
    <row r="63" spans="1:50" ht="36">
      <c r="A63" s="1"/>
      <c r="B63" s="6"/>
      <c r="C63" s="43" t="s">
        <v>806</v>
      </c>
      <c r="D63" s="20"/>
      <c r="E63" s="44" t="s">
        <v>222</v>
      </c>
      <c r="F63" s="1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57"/>
      <c r="U63" s="57"/>
      <c r="V63" s="57"/>
      <c r="W63" s="57"/>
      <c r="X63" s="40"/>
      <c r="Y63" s="40"/>
      <c r="Z63" s="40"/>
      <c r="AA63" s="40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36">
      <c r="A64" s="1"/>
      <c r="B64" s="6"/>
      <c r="C64" s="43" t="s">
        <v>806</v>
      </c>
      <c r="D64" s="20"/>
      <c r="E64" s="44" t="s">
        <v>223</v>
      </c>
      <c r="F64" s="1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56"/>
      <c r="U64" s="56"/>
      <c r="V64" s="56"/>
      <c r="W64" s="56"/>
      <c r="X64" s="37"/>
      <c r="Y64" s="37"/>
      <c r="Z64" s="37"/>
      <c r="AA64" s="40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48">
      <c r="A65" s="1"/>
      <c r="B65" s="6"/>
      <c r="C65" s="50" t="s">
        <v>807</v>
      </c>
      <c r="D65" s="53"/>
      <c r="E65" s="42" t="s">
        <v>350</v>
      </c>
      <c r="F65" s="1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38"/>
      <c r="U65" s="38"/>
      <c r="V65" s="38"/>
      <c r="W65" s="38"/>
      <c r="X65" s="37"/>
      <c r="Y65" s="37"/>
      <c r="Z65" s="37"/>
      <c r="AA65" s="40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08">
      <c r="A66" s="1"/>
      <c r="B66" s="6"/>
      <c r="C66" s="50" t="s">
        <v>809</v>
      </c>
      <c r="D66" s="53"/>
      <c r="E66" s="42" t="s">
        <v>283</v>
      </c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38"/>
      <c r="U66" s="38"/>
      <c r="V66" s="38"/>
      <c r="W66" s="38"/>
      <c r="X66" s="37"/>
      <c r="Y66" s="37"/>
      <c r="Z66" s="37"/>
      <c r="AA66" s="40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240">
      <c r="A67" s="1"/>
      <c r="B67" s="6"/>
      <c r="C67" s="50" t="s">
        <v>808</v>
      </c>
      <c r="D67" s="53"/>
      <c r="E67" s="42" t="s">
        <v>511</v>
      </c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39"/>
      <c r="U67" s="39"/>
      <c r="V67" s="39"/>
      <c r="W67" s="39"/>
      <c r="X67" s="40"/>
      <c r="Y67" s="40"/>
      <c r="Z67" s="40"/>
      <c r="AA67" s="40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8">
      <c r="A68" s="1"/>
      <c r="B68" s="6"/>
      <c r="C68" s="20"/>
      <c r="D68" s="20"/>
      <c r="E68" s="13" t="s">
        <v>1080</v>
      </c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39"/>
      <c r="U68" s="39"/>
      <c r="V68" s="39"/>
      <c r="W68" s="39"/>
      <c r="X68" s="40"/>
      <c r="Y68" s="40"/>
      <c r="Z68" s="40"/>
      <c r="AA68" s="40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90" customHeight="1">
      <c r="A69" s="1"/>
      <c r="B69" s="6"/>
      <c r="C69" s="46" t="s">
        <v>479</v>
      </c>
      <c r="D69" s="46"/>
      <c r="E69" s="47" t="s">
        <v>0</v>
      </c>
      <c r="F69" s="35" t="s">
        <v>1</v>
      </c>
      <c r="G69" s="26" t="s">
        <v>338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45">
        <f>SUM(T70:T71)</f>
        <v>911.8</v>
      </c>
      <c r="U69" s="45">
        <f>SUM(U70:U71)</f>
        <v>911.8</v>
      </c>
      <c r="V69" s="45">
        <f>SUM(V70:V71)</f>
        <v>819.3</v>
      </c>
      <c r="W69" s="45">
        <f>SUM(W70:W71)</f>
        <v>912.5</v>
      </c>
      <c r="X69" s="41">
        <f>SUM(X70:X72)</f>
        <v>923.7</v>
      </c>
      <c r="Y69" s="41">
        <f>SUM(Y70:Y72)</f>
        <v>924.4000000000001</v>
      </c>
      <c r="Z69" s="41">
        <f>SUM(Z70:Z72)</f>
        <v>924.4000000000001</v>
      </c>
      <c r="AA69" s="45"/>
      <c r="AB69" s="1"/>
      <c r="AC69" s="1"/>
      <c r="AD69" s="1" t="s">
        <v>2</v>
      </c>
      <c r="AE69" s="1" t="s">
        <v>3</v>
      </c>
      <c r="AF69" s="1" t="s">
        <v>4</v>
      </c>
      <c r="AG69" s="1" t="s">
        <v>5</v>
      </c>
      <c r="AH69" s="1" t="s">
        <v>6</v>
      </c>
      <c r="AI69" s="1" t="s">
        <v>7</v>
      </c>
      <c r="AJ69" s="1" t="s">
        <v>312</v>
      </c>
      <c r="AK69" s="1" t="s">
        <v>733</v>
      </c>
      <c r="AL69" s="1" t="s">
        <v>734</v>
      </c>
      <c r="AM69" s="1" t="s">
        <v>735</v>
      </c>
      <c r="AN69" s="1" t="s">
        <v>736</v>
      </c>
      <c r="AO69" s="1" t="s">
        <v>1083</v>
      </c>
      <c r="AP69" s="1" t="s">
        <v>1084</v>
      </c>
      <c r="AQ69" s="1" t="s">
        <v>313</v>
      </c>
      <c r="AR69" s="1" t="s">
        <v>314</v>
      </c>
      <c r="AS69" s="1" t="s">
        <v>315</v>
      </c>
      <c r="AT69" s="1" t="s">
        <v>460</v>
      </c>
      <c r="AU69" s="1"/>
      <c r="AV69" s="1"/>
      <c r="AW69" s="1"/>
      <c r="AX69" s="1"/>
    </row>
    <row r="70" spans="1:50" ht="162.75" customHeight="1">
      <c r="A70" s="1"/>
      <c r="B70" s="7"/>
      <c r="C70" s="50" t="s">
        <v>224</v>
      </c>
      <c r="D70" s="53"/>
      <c r="E70" s="54" t="s">
        <v>225</v>
      </c>
      <c r="F70" s="14"/>
      <c r="G70" s="11"/>
      <c r="H70" s="11"/>
      <c r="I70" s="11"/>
      <c r="J70" s="11" t="s">
        <v>1097</v>
      </c>
      <c r="K70" s="11"/>
      <c r="L70" s="11"/>
      <c r="M70" s="11"/>
      <c r="N70" s="11"/>
      <c r="O70" s="11"/>
      <c r="P70" s="11"/>
      <c r="Q70" s="11"/>
      <c r="R70" s="11"/>
      <c r="S70" s="11"/>
      <c r="T70" s="38">
        <v>399.4</v>
      </c>
      <c r="U70" s="38">
        <v>399.4</v>
      </c>
      <c r="V70" s="38">
        <v>306.2</v>
      </c>
      <c r="W70" s="38">
        <v>399.4</v>
      </c>
      <c r="X70" s="37">
        <v>411.3</v>
      </c>
      <c r="Y70" s="37">
        <v>411.3</v>
      </c>
      <c r="Z70" s="37">
        <v>411.3</v>
      </c>
      <c r="AA70" s="40"/>
      <c r="AB70" s="1"/>
      <c r="AC70" s="1"/>
      <c r="AD70" s="1" t="s">
        <v>383</v>
      </c>
      <c r="AE70" s="1" t="s">
        <v>384</v>
      </c>
      <c r="AF70" s="1" t="s">
        <v>1068</v>
      </c>
      <c r="AG70" s="1" t="s">
        <v>1069</v>
      </c>
      <c r="AH70" s="1" t="s">
        <v>1070</v>
      </c>
      <c r="AI70" s="1" t="s">
        <v>172</v>
      </c>
      <c r="AJ70" s="1" t="s">
        <v>173</v>
      </c>
      <c r="AK70" s="1" t="s">
        <v>174</v>
      </c>
      <c r="AL70" s="1" t="s">
        <v>175</v>
      </c>
      <c r="AM70" s="1" t="s">
        <v>176</v>
      </c>
      <c r="AN70" s="1" t="s">
        <v>374</v>
      </c>
      <c r="AO70" s="1" t="s">
        <v>410</v>
      </c>
      <c r="AP70" s="1" t="s">
        <v>411</v>
      </c>
      <c r="AQ70" s="1" t="s">
        <v>412</v>
      </c>
      <c r="AR70" s="1" t="s">
        <v>413</v>
      </c>
      <c r="AS70" s="1" t="s">
        <v>91</v>
      </c>
      <c r="AT70" s="1" t="s">
        <v>977</v>
      </c>
      <c r="AU70" s="1"/>
      <c r="AV70" s="1"/>
      <c r="AW70" s="1"/>
      <c r="AX70" s="1"/>
    </row>
    <row r="71" spans="1:50" ht="114.75" customHeight="1">
      <c r="A71" s="1"/>
      <c r="B71" s="7"/>
      <c r="C71" s="50" t="s">
        <v>226</v>
      </c>
      <c r="D71" s="53"/>
      <c r="E71" s="54" t="s">
        <v>227</v>
      </c>
      <c r="F71" s="14"/>
      <c r="G71" s="11"/>
      <c r="H71" s="11"/>
      <c r="I71" s="11"/>
      <c r="J71" s="11" t="s">
        <v>1100</v>
      </c>
      <c r="K71" s="11"/>
      <c r="L71" s="11"/>
      <c r="M71" s="11"/>
      <c r="N71" s="11"/>
      <c r="O71" s="11"/>
      <c r="P71" s="11"/>
      <c r="Q71" s="11"/>
      <c r="R71" s="11"/>
      <c r="S71" s="11"/>
      <c r="T71" s="39">
        <v>512.4</v>
      </c>
      <c r="U71" s="39">
        <v>512.4</v>
      </c>
      <c r="V71" s="39">
        <v>513.1</v>
      </c>
      <c r="W71" s="39">
        <v>513.1</v>
      </c>
      <c r="X71" s="40">
        <v>512.4</v>
      </c>
      <c r="Y71" s="40">
        <v>513.1</v>
      </c>
      <c r="Z71" s="40">
        <v>513.1</v>
      </c>
      <c r="AA71" s="40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8">
      <c r="A72" s="1"/>
      <c r="B72" s="7"/>
      <c r="C72" s="20"/>
      <c r="D72" s="20"/>
      <c r="E72" s="13" t="s">
        <v>1080</v>
      </c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39"/>
      <c r="U72" s="39"/>
      <c r="V72" s="39"/>
      <c r="W72" s="39"/>
      <c r="X72" s="40"/>
      <c r="Y72" s="40"/>
      <c r="Z72" s="40"/>
      <c r="AA72" s="40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7.5" customHeight="1">
      <c r="A73" s="1"/>
      <c r="B73" s="12"/>
      <c r="C73" s="8" t="s">
        <v>978</v>
      </c>
      <c r="D73" s="8"/>
      <c r="E73" s="13" t="s">
        <v>1058</v>
      </c>
      <c r="F73" s="14" t="s">
        <v>1059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39"/>
      <c r="U73" s="39"/>
      <c r="V73" s="39"/>
      <c r="W73" s="39"/>
      <c r="X73" s="40"/>
      <c r="Y73" s="40"/>
      <c r="Z73" s="40"/>
      <c r="AA73" s="40"/>
      <c r="AB73" s="1"/>
      <c r="AC73" s="1"/>
      <c r="AD73" s="1" t="s">
        <v>1060</v>
      </c>
      <c r="AE73" s="1" t="s">
        <v>57</v>
      </c>
      <c r="AF73" s="1" t="s">
        <v>1056</v>
      </c>
      <c r="AG73" s="1" t="s">
        <v>985</v>
      </c>
      <c r="AH73" s="1" t="s">
        <v>986</v>
      </c>
      <c r="AI73" s="1" t="s">
        <v>450</v>
      </c>
      <c r="AJ73" s="1" t="s">
        <v>999</v>
      </c>
      <c r="AK73" s="1" t="s">
        <v>1000</v>
      </c>
      <c r="AL73" s="1" t="s">
        <v>1001</v>
      </c>
      <c r="AM73" s="1" t="s">
        <v>265</v>
      </c>
      <c r="AN73" s="1" t="s">
        <v>1081</v>
      </c>
      <c r="AO73" s="1" t="s">
        <v>1082</v>
      </c>
      <c r="AP73" s="1" t="s">
        <v>818</v>
      </c>
      <c r="AQ73" s="1" t="s">
        <v>819</v>
      </c>
      <c r="AR73" s="1" t="s">
        <v>820</v>
      </c>
      <c r="AS73" s="1" t="s">
        <v>821</v>
      </c>
      <c r="AT73" s="1" t="s">
        <v>465</v>
      </c>
      <c r="AU73" s="1"/>
      <c r="AV73" s="1"/>
      <c r="AW73" s="1"/>
      <c r="AX73" s="1"/>
    </row>
    <row r="74" spans="1:50" ht="17.25" customHeight="1">
      <c r="A74" s="1"/>
      <c r="B74" s="12"/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39"/>
      <c r="U74" s="39"/>
      <c r="V74" s="39"/>
      <c r="W74" s="39"/>
      <c r="X74" s="40"/>
      <c r="Y74" s="40"/>
      <c r="Z74" s="40"/>
      <c r="AA74" s="40"/>
      <c r="AB74" s="1"/>
      <c r="AC74" s="1"/>
      <c r="AD74" s="1" t="s">
        <v>523</v>
      </c>
      <c r="AE74" s="1" t="s">
        <v>86</v>
      </c>
      <c r="AF74" s="1" t="s">
        <v>87</v>
      </c>
      <c r="AG74" s="1" t="s">
        <v>88</v>
      </c>
      <c r="AH74" s="1" t="s">
        <v>775</v>
      </c>
      <c r="AI74" s="1" t="s">
        <v>864</v>
      </c>
      <c r="AJ74" s="1" t="s">
        <v>865</v>
      </c>
      <c r="AK74" s="1" t="s">
        <v>866</v>
      </c>
      <c r="AL74" s="1" t="s">
        <v>867</v>
      </c>
      <c r="AM74" s="1" t="s">
        <v>868</v>
      </c>
      <c r="AN74" s="1" t="s">
        <v>869</v>
      </c>
      <c r="AO74" s="1" t="s">
        <v>870</v>
      </c>
      <c r="AP74" s="1" t="s">
        <v>871</v>
      </c>
      <c r="AQ74" s="1" t="s">
        <v>799</v>
      </c>
      <c r="AR74" s="1" t="s">
        <v>800</v>
      </c>
      <c r="AS74" s="1" t="s">
        <v>801</v>
      </c>
      <c r="AT74" s="1" t="s">
        <v>1057</v>
      </c>
      <c r="AU74" s="1"/>
      <c r="AV74" s="1"/>
      <c r="AW74" s="1"/>
      <c r="AX74" s="1"/>
    </row>
    <row r="75" spans="1:50" ht="31.5" customHeight="1">
      <c r="A75" s="1"/>
      <c r="B75" s="18"/>
      <c r="C75" s="58"/>
      <c r="D75" s="59"/>
      <c r="E75" s="60" t="s">
        <v>339</v>
      </c>
      <c r="F75" s="61" t="s">
        <v>566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3">
        <f>SUM(T11:T68)+T69</f>
        <v>35983.399999999994</v>
      </c>
      <c r="U75" s="63">
        <f>SUM(U11:U68)+U69</f>
        <v>34339.6</v>
      </c>
      <c r="V75" s="63">
        <f>SUM(V11:V68)+V69</f>
        <v>31100.8</v>
      </c>
      <c r="W75" s="63">
        <f>SUM(W11:W68)+W69</f>
        <v>34187.25</v>
      </c>
      <c r="X75" s="64">
        <f>SUM(X11:X68)+X69-X61</f>
        <v>27902.8</v>
      </c>
      <c r="Y75" s="64">
        <f>SUM(Y11:Y74)-Y61</f>
        <v>33924.984800000006</v>
      </c>
      <c r="Z75" s="64">
        <f>SUM(Z11:Z74)-Z61</f>
        <v>36316.059744</v>
      </c>
      <c r="AA75" s="64"/>
      <c r="AB75" s="1"/>
      <c r="AC75" s="1"/>
      <c r="AD75" s="1" t="s">
        <v>925</v>
      </c>
      <c r="AE75" s="1" t="s">
        <v>926</v>
      </c>
      <c r="AF75" s="1" t="s">
        <v>927</v>
      </c>
      <c r="AG75" s="1" t="s">
        <v>928</v>
      </c>
      <c r="AH75" s="1" t="s">
        <v>929</v>
      </c>
      <c r="AI75" s="1" t="s">
        <v>234</v>
      </c>
      <c r="AJ75" s="1" t="s">
        <v>375</v>
      </c>
      <c r="AK75" s="1" t="s">
        <v>942</v>
      </c>
      <c r="AL75" s="1" t="s">
        <v>943</v>
      </c>
      <c r="AM75" s="1" t="s">
        <v>944</v>
      </c>
      <c r="AN75" s="1" t="s">
        <v>722</v>
      </c>
      <c r="AO75" s="1" t="s">
        <v>235</v>
      </c>
      <c r="AP75" s="1" t="s">
        <v>159</v>
      </c>
      <c r="AQ75" s="1" t="s">
        <v>160</v>
      </c>
      <c r="AR75" s="1" t="s">
        <v>161</v>
      </c>
      <c r="AS75" s="1" t="s">
        <v>162</v>
      </c>
      <c r="AT75" s="1" t="s">
        <v>518</v>
      </c>
      <c r="AU75" s="1"/>
      <c r="AV75" s="1"/>
      <c r="AW75" s="1"/>
      <c r="AX75" s="1"/>
    </row>
    <row r="76" spans="1:50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1"/>
      <c r="U76" s="31"/>
      <c r="V76" s="31"/>
      <c r="W76" s="21"/>
      <c r="X76" s="21"/>
      <c r="Y76" s="21"/>
      <c r="Z76" s="2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1"/>
      <c r="U77" s="31"/>
      <c r="V77" s="31"/>
      <c r="W77" s="21"/>
      <c r="X77" s="21"/>
      <c r="Y77" s="21"/>
      <c r="Z77" s="2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1"/>
      <c r="U78" s="31"/>
      <c r="V78" s="31"/>
      <c r="W78" s="21"/>
      <c r="X78" s="21"/>
      <c r="Y78" s="21"/>
      <c r="Z78" s="2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 customHeight="1">
      <c r="A79" s="1"/>
      <c r="B79" s="1"/>
      <c r="C79" s="77"/>
      <c r="D79" s="77"/>
      <c r="E79" s="77"/>
      <c r="F79" s="77"/>
      <c r="G79" s="77"/>
      <c r="H79" s="77"/>
      <c r="I79" s="77"/>
      <c r="J79" s="77"/>
      <c r="K79" s="77"/>
      <c r="L79" s="1"/>
      <c r="M79" s="1"/>
      <c r="N79" s="1"/>
      <c r="O79" s="1"/>
      <c r="P79" s="1"/>
      <c r="Q79" s="1"/>
      <c r="R79" s="1"/>
      <c r="S79" s="1"/>
      <c r="T79" s="31"/>
      <c r="U79" s="31"/>
      <c r="V79" s="31"/>
      <c r="W79" s="21"/>
      <c r="X79" s="21"/>
      <c r="Y79" s="21"/>
      <c r="Z79" s="2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 customHeight="1">
      <c r="A80" s="1"/>
      <c r="B80" s="1"/>
      <c r="C80" s="77"/>
      <c r="D80" s="77"/>
      <c r="E80" s="77"/>
      <c r="F80" s="77"/>
      <c r="G80" s="77"/>
      <c r="H80" s="77"/>
      <c r="I80" s="77"/>
      <c r="J80" s="77"/>
      <c r="K80" s="77"/>
      <c r="L80" s="1"/>
      <c r="M80" s="1"/>
      <c r="N80" s="1"/>
      <c r="O80" s="1"/>
      <c r="P80" s="1"/>
      <c r="Q80" s="1"/>
      <c r="R80" s="1"/>
      <c r="S80" s="1"/>
      <c r="T80" s="21"/>
      <c r="U80" s="21"/>
      <c r="V80" s="31"/>
      <c r="W80" s="21"/>
      <c r="X80" s="21"/>
      <c r="Y80" s="21"/>
      <c r="Z80" s="2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1"/>
      <c r="U81" s="21"/>
      <c r="V81" s="31"/>
      <c r="W81" s="21"/>
      <c r="X81" s="21"/>
      <c r="Y81" s="21"/>
      <c r="Z81" s="2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1"/>
      <c r="U82" s="21"/>
      <c r="V82" s="31"/>
      <c r="W82" s="21"/>
      <c r="X82" s="21"/>
      <c r="Y82" s="21"/>
      <c r="Z82" s="2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1"/>
      <c r="U83" s="21"/>
      <c r="V83" s="31"/>
      <c r="W83" s="21"/>
      <c r="X83" s="21"/>
      <c r="Y83" s="21"/>
      <c r="Z83" s="2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1"/>
      <c r="U84" s="21"/>
      <c r="V84" s="31"/>
      <c r="W84" s="21"/>
      <c r="X84" s="21"/>
      <c r="Y84" s="21"/>
      <c r="Z84" s="2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1"/>
      <c r="U85" s="21"/>
      <c r="V85" s="31"/>
      <c r="W85" s="21"/>
      <c r="X85" s="21"/>
      <c r="Y85" s="21"/>
      <c r="Z85" s="2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1"/>
      <c r="U86" s="21"/>
      <c r="V86" s="31"/>
      <c r="W86" s="21"/>
      <c r="X86" s="21"/>
      <c r="Y86" s="21"/>
      <c r="Z86" s="2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1"/>
      <c r="U87" s="21"/>
      <c r="V87" s="31"/>
      <c r="W87" s="21"/>
      <c r="X87" s="21"/>
      <c r="Y87" s="21"/>
      <c r="Z87" s="2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1"/>
      <c r="U88" s="21"/>
      <c r="V88" s="31"/>
      <c r="W88" s="21"/>
      <c r="X88" s="21"/>
      <c r="Y88" s="21"/>
      <c r="Z88" s="2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1"/>
      <c r="U89" s="21"/>
      <c r="V89" s="31"/>
      <c r="W89" s="21"/>
      <c r="X89" s="21"/>
      <c r="Y89" s="21"/>
      <c r="Z89" s="2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1"/>
      <c r="U90" s="21"/>
      <c r="V90" s="31"/>
      <c r="W90" s="21"/>
      <c r="X90" s="21"/>
      <c r="Y90" s="21"/>
      <c r="Z90" s="2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1"/>
      <c r="U91" s="21"/>
      <c r="V91" s="31"/>
      <c r="W91" s="21"/>
      <c r="X91" s="21"/>
      <c r="Y91" s="21"/>
      <c r="Z91" s="2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1"/>
      <c r="U92" s="21"/>
      <c r="V92" s="31"/>
      <c r="W92" s="21"/>
      <c r="X92" s="21"/>
      <c r="Y92" s="21"/>
      <c r="Z92" s="2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 customHeight="1">
      <c r="A93" s="1"/>
      <c r="B93" s="1"/>
      <c r="C93" s="1"/>
      <c r="D93" s="1"/>
      <c r="E93" s="1"/>
      <c r="F93" s="1"/>
      <c r="G93"/>
      <c r="H93"/>
      <c r="I93"/>
      <c r="J93"/>
      <c r="K93"/>
      <c r="L93"/>
      <c r="M93"/>
      <c r="N93"/>
      <c r="O93"/>
      <c r="P93"/>
      <c r="Q93"/>
      <c r="R93"/>
      <c r="S93"/>
      <c r="T93" s="29"/>
      <c r="U93" s="29"/>
      <c r="V93" s="32"/>
      <c r="W93" s="29"/>
      <c r="X93" s="29"/>
      <c r="Y93" s="29"/>
      <c r="Z93" s="29"/>
      <c r="AA93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 customHeight="1">
      <c r="A94" s="1"/>
      <c r="B94" s="1"/>
      <c r="C94" s="1"/>
      <c r="D94" s="1"/>
      <c r="E94" s="1"/>
      <c r="F94" s="1"/>
      <c r="G94"/>
      <c r="H94"/>
      <c r="I94"/>
      <c r="J94"/>
      <c r="K94"/>
      <c r="L94"/>
      <c r="M94"/>
      <c r="N94"/>
      <c r="O94"/>
      <c r="P94"/>
      <c r="Q94"/>
      <c r="R94"/>
      <c r="S94"/>
      <c r="T94" s="29"/>
      <c r="U94" s="29"/>
      <c r="V94" s="32"/>
      <c r="W94" s="29"/>
      <c r="X94" s="29"/>
      <c r="Y94" s="29"/>
      <c r="Z94" s="29"/>
      <c r="AA94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 customHeight="1">
      <c r="A95" s="1"/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 s="29"/>
      <c r="U95" s="29"/>
      <c r="V95" s="32"/>
      <c r="W95" s="29"/>
      <c r="X95" s="29"/>
      <c r="Y95" s="29"/>
      <c r="Z95" s="29"/>
      <c r="AA9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 customHeight="1">
      <c r="A96" s="1"/>
      <c r="B96" s="1"/>
      <c r="C96" s="1"/>
      <c r="D96" s="1"/>
      <c r="E96" s="1"/>
      <c r="F96" s="1"/>
      <c r="G96"/>
      <c r="H96"/>
      <c r="I96"/>
      <c r="J96"/>
      <c r="K96"/>
      <c r="L96"/>
      <c r="M96"/>
      <c r="N96"/>
      <c r="O96"/>
      <c r="P96"/>
      <c r="Q96"/>
      <c r="R96"/>
      <c r="S96"/>
      <c r="T96" s="29"/>
      <c r="U96" s="29"/>
      <c r="V96" s="32"/>
      <c r="W96" s="29"/>
      <c r="X96" s="29"/>
      <c r="Y96" s="29"/>
      <c r="Z96" s="29"/>
      <c r="AA96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customHeight="1">
      <c r="A97" s="1"/>
      <c r="B97" s="1"/>
      <c r="C97" s="1"/>
      <c r="D97" s="1"/>
      <c r="E97" s="1"/>
      <c r="F97" s="1"/>
      <c r="G97"/>
      <c r="H97"/>
      <c r="I97"/>
      <c r="J97"/>
      <c r="K97"/>
      <c r="L97"/>
      <c r="M97"/>
      <c r="N97"/>
      <c r="O97"/>
      <c r="P97"/>
      <c r="Q97"/>
      <c r="R97"/>
      <c r="S97"/>
      <c r="T97" s="29"/>
      <c r="U97" s="29"/>
      <c r="V97" s="32"/>
      <c r="W97" s="29"/>
      <c r="X97" s="29"/>
      <c r="Y97" s="29"/>
      <c r="Z97" s="29"/>
      <c r="AA97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 customHeight="1">
      <c r="A98" s="1"/>
      <c r="B98" s="1"/>
      <c r="C98" s="1"/>
      <c r="D98" s="1"/>
      <c r="E98" s="1"/>
      <c r="F98" s="1"/>
      <c r="G98"/>
      <c r="H98"/>
      <c r="I98"/>
      <c r="J98"/>
      <c r="K98"/>
      <c r="L98"/>
      <c r="M98"/>
      <c r="N98"/>
      <c r="O98"/>
      <c r="P98"/>
      <c r="Q98"/>
      <c r="R98"/>
      <c r="S98"/>
      <c r="T98" s="29"/>
      <c r="U98" s="29"/>
      <c r="V98" s="32"/>
      <c r="W98" s="29"/>
      <c r="X98" s="29"/>
      <c r="Y98" s="29"/>
      <c r="Z98" s="29"/>
      <c r="AA98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 customHeight="1">
      <c r="A99" s="1"/>
      <c r="B99" s="1"/>
      <c r="C99" s="1"/>
      <c r="D99" s="1"/>
      <c r="E99" s="1"/>
      <c r="F99" s="1"/>
      <c r="G99"/>
      <c r="H99"/>
      <c r="I99"/>
      <c r="J99"/>
      <c r="K99"/>
      <c r="L99"/>
      <c r="M99"/>
      <c r="N99"/>
      <c r="O99"/>
      <c r="P99"/>
      <c r="Q99"/>
      <c r="R99"/>
      <c r="S99"/>
      <c r="T99" s="29"/>
      <c r="U99" s="29"/>
      <c r="V99" s="32"/>
      <c r="W99" s="29"/>
      <c r="X99" s="29"/>
      <c r="Y99" s="29"/>
      <c r="Z99" s="29"/>
      <c r="AA99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 customHeight="1">
      <c r="A100" s="1"/>
      <c r="B100" s="1"/>
      <c r="C100" s="1"/>
      <c r="D100" s="1"/>
      <c r="E100" s="1"/>
      <c r="F100" s="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29"/>
      <c r="U100" s="29"/>
      <c r="V100" s="32"/>
      <c r="W100" s="29"/>
      <c r="X100" s="29"/>
      <c r="Y100" s="29"/>
      <c r="Z100" s="29"/>
      <c r="AA100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 customHeight="1">
      <c r="A101" s="1"/>
      <c r="B101" s="1"/>
      <c r="C101" s="1"/>
      <c r="D101" s="1"/>
      <c r="E101" s="1"/>
      <c r="F101" s="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29"/>
      <c r="U101" s="29"/>
      <c r="V101" s="32"/>
      <c r="W101" s="29"/>
      <c r="X101" s="29"/>
      <c r="Y101" s="29"/>
      <c r="Z101" s="29"/>
      <c r="AA10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 customHeight="1">
      <c r="A102" s="1"/>
      <c r="B102" s="1"/>
      <c r="C102" s="1"/>
      <c r="D102" s="1"/>
      <c r="E102" s="1"/>
      <c r="F102" s="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29"/>
      <c r="U102" s="29"/>
      <c r="V102" s="32"/>
      <c r="W102" s="29"/>
      <c r="X102" s="29"/>
      <c r="Y102" s="29"/>
      <c r="Z102" s="29"/>
      <c r="AA102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customHeight="1">
      <c r="A103" s="1"/>
      <c r="B103" s="1"/>
      <c r="C103" s="1"/>
      <c r="D103" s="1"/>
      <c r="E103" s="1"/>
      <c r="F103" s="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29"/>
      <c r="U103" s="29"/>
      <c r="V103" s="32"/>
      <c r="W103" s="29"/>
      <c r="X103" s="29"/>
      <c r="Y103" s="29"/>
      <c r="Z103" s="29"/>
      <c r="AA103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 customHeight="1">
      <c r="A104" s="1"/>
      <c r="B104" s="1"/>
      <c r="C104" s="1"/>
      <c r="D104" s="1"/>
      <c r="E104" s="1"/>
      <c r="F104" s="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29"/>
      <c r="U104" s="29"/>
      <c r="V104" s="32"/>
      <c r="W104" s="29"/>
      <c r="X104" s="29"/>
      <c r="Y104" s="29"/>
      <c r="Z104" s="29"/>
      <c r="AA104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 customHeight="1">
      <c r="A105" s="1"/>
      <c r="B105" s="1"/>
      <c r="C105" s="1"/>
      <c r="D105" s="1"/>
      <c r="E105" s="1"/>
      <c r="F105" s="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29"/>
      <c r="U105" s="29"/>
      <c r="V105" s="32"/>
      <c r="W105" s="29"/>
      <c r="X105" s="29"/>
      <c r="Y105" s="29"/>
      <c r="Z105" s="29"/>
      <c r="AA10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 customHeight="1">
      <c r="A106" s="1"/>
      <c r="B106" s="1"/>
      <c r="C106" s="1"/>
      <c r="D106" s="1"/>
      <c r="E106" s="1"/>
      <c r="F106" s="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29"/>
      <c r="U106" s="29"/>
      <c r="V106" s="32"/>
      <c r="W106" s="29"/>
      <c r="X106" s="29"/>
      <c r="Y106" s="29"/>
      <c r="Z106" s="29"/>
      <c r="AA106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 customHeight="1">
      <c r="A107" s="1"/>
      <c r="B107" s="1"/>
      <c r="C107" s="1"/>
      <c r="D107" s="1"/>
      <c r="E107" s="1"/>
      <c r="F107" s="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29"/>
      <c r="U107" s="29"/>
      <c r="V107" s="32"/>
      <c r="W107" s="29"/>
      <c r="X107" s="29"/>
      <c r="Y107" s="29"/>
      <c r="Z107" s="29"/>
      <c r="AA107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 customHeight="1">
      <c r="A108" s="1"/>
      <c r="B108" s="1"/>
      <c r="C108" s="1"/>
      <c r="D108" s="1"/>
      <c r="E108" s="1"/>
      <c r="F108" s="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29"/>
      <c r="U108" s="29"/>
      <c r="V108" s="32"/>
      <c r="W108" s="29"/>
      <c r="X108" s="29"/>
      <c r="Y108" s="29"/>
      <c r="Z108" s="29"/>
      <c r="AA108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 customHeight="1">
      <c r="A109" s="1"/>
      <c r="B109" s="1"/>
      <c r="C109" s="1"/>
      <c r="D109" s="1"/>
      <c r="E109" s="1"/>
      <c r="F109" s="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29"/>
      <c r="U109" s="29"/>
      <c r="V109" s="32"/>
      <c r="W109" s="29"/>
      <c r="X109" s="29"/>
      <c r="Y109" s="29"/>
      <c r="Z109" s="29"/>
      <c r="AA109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 customHeight="1">
      <c r="A110" s="1"/>
      <c r="B110" s="1"/>
      <c r="C110" s="1"/>
      <c r="D110" s="1"/>
      <c r="E110" s="1"/>
      <c r="F110" s="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29"/>
      <c r="U110" s="29"/>
      <c r="V110" s="32"/>
      <c r="W110" s="29"/>
      <c r="X110" s="29"/>
      <c r="Y110" s="29"/>
      <c r="Z110" s="29"/>
      <c r="AA110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 customHeight="1">
      <c r="A111" s="1"/>
      <c r="B111" s="1"/>
      <c r="C111" s="1"/>
      <c r="D111" s="1"/>
      <c r="E111" s="1"/>
      <c r="F111" s="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29"/>
      <c r="U111" s="29"/>
      <c r="V111" s="32"/>
      <c r="W111" s="29"/>
      <c r="X111" s="29"/>
      <c r="Y111" s="29"/>
      <c r="Z111" s="29"/>
      <c r="AA11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 customHeight="1">
      <c r="A112" s="1"/>
      <c r="B112" s="1"/>
      <c r="C112" s="1"/>
      <c r="D112" s="1"/>
      <c r="E112" s="1"/>
      <c r="F112" s="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29"/>
      <c r="U112" s="29"/>
      <c r="V112" s="32"/>
      <c r="W112" s="29"/>
      <c r="X112" s="29"/>
      <c r="Y112" s="29"/>
      <c r="Z112" s="29"/>
      <c r="AA1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 customHeight="1">
      <c r="A113" s="1"/>
      <c r="B113" s="1"/>
      <c r="C113" s="1"/>
      <c r="D113" s="1"/>
      <c r="E113" s="1"/>
      <c r="F113" s="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29"/>
      <c r="U113" s="29"/>
      <c r="V113" s="32"/>
      <c r="W113" s="29"/>
      <c r="X113" s="29"/>
      <c r="Y113" s="29"/>
      <c r="Z113" s="29"/>
      <c r="AA113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 customHeight="1">
      <c r="A114" s="1"/>
      <c r="B114" s="1"/>
      <c r="C114" s="1"/>
      <c r="D114" s="1"/>
      <c r="E114" s="1"/>
      <c r="F114" s="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29"/>
      <c r="U114" s="29"/>
      <c r="V114" s="32"/>
      <c r="W114" s="29"/>
      <c r="X114" s="29"/>
      <c r="Y114" s="29"/>
      <c r="Z114" s="29"/>
      <c r="AA11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 customHeight="1">
      <c r="A115" s="1"/>
      <c r="B115" s="1"/>
      <c r="C115" s="1"/>
      <c r="D115" s="1"/>
      <c r="E115" s="1"/>
      <c r="F115" s="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29"/>
      <c r="U115" s="29"/>
      <c r="V115" s="32"/>
      <c r="W115" s="29"/>
      <c r="X115" s="29"/>
      <c r="Y115" s="29"/>
      <c r="Z115" s="29"/>
      <c r="AA11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 customHeight="1">
      <c r="A116" s="1"/>
      <c r="B116" s="1"/>
      <c r="C116" s="1"/>
      <c r="D116" s="1"/>
      <c r="E116" s="1"/>
      <c r="F116" s="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29"/>
      <c r="U116" s="29"/>
      <c r="V116" s="32"/>
      <c r="W116" s="29"/>
      <c r="X116" s="29"/>
      <c r="Y116" s="29"/>
      <c r="Z116" s="29"/>
      <c r="AA116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 customHeight="1">
      <c r="A117" s="1"/>
      <c r="B117" s="1"/>
      <c r="C117" s="1"/>
      <c r="D117" s="1"/>
      <c r="E117" s="1"/>
      <c r="F117" s="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29"/>
      <c r="U117" s="29"/>
      <c r="V117" s="32"/>
      <c r="W117" s="29"/>
      <c r="X117" s="29"/>
      <c r="Y117" s="29"/>
      <c r="Z117" s="29"/>
      <c r="AA117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 customHeight="1">
      <c r="A118" s="1"/>
      <c r="B118" s="1"/>
      <c r="C118" s="1"/>
      <c r="D118" s="1"/>
      <c r="E118" s="1"/>
      <c r="F118" s="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29"/>
      <c r="U118" s="29"/>
      <c r="V118" s="32"/>
      <c r="W118" s="29"/>
      <c r="X118" s="29"/>
      <c r="Y118" s="29"/>
      <c r="Z118" s="29"/>
      <c r="AA118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 customHeight="1">
      <c r="A119" s="1"/>
      <c r="B119" s="1"/>
      <c r="C119" s="1"/>
      <c r="D119" s="1"/>
      <c r="E119" s="1"/>
      <c r="F119" s="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29"/>
      <c r="U119" s="29"/>
      <c r="V119" s="32"/>
      <c r="W119" s="29"/>
      <c r="X119" s="29"/>
      <c r="Y119" s="29"/>
      <c r="Z119" s="29"/>
      <c r="AA119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 customHeight="1">
      <c r="A120" s="1"/>
      <c r="B120" s="1"/>
      <c r="C120" s="1"/>
      <c r="D120" s="1"/>
      <c r="E120" s="1"/>
      <c r="F120" s="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29"/>
      <c r="U120" s="29"/>
      <c r="V120" s="32"/>
      <c r="W120" s="29"/>
      <c r="X120" s="29"/>
      <c r="Y120" s="29"/>
      <c r="Z120" s="29"/>
      <c r="AA120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 customHeight="1">
      <c r="A121" s="1"/>
      <c r="B121" s="1"/>
      <c r="C121" s="1"/>
      <c r="D121" s="1"/>
      <c r="E121" s="1"/>
      <c r="F121" s="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29"/>
      <c r="U121" s="29"/>
      <c r="V121" s="32"/>
      <c r="W121" s="29"/>
      <c r="X121" s="29"/>
      <c r="Y121" s="29"/>
      <c r="Z121" s="29"/>
      <c r="AA12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 customHeight="1">
      <c r="A122" s="1"/>
      <c r="B122" s="1"/>
      <c r="C122" s="1"/>
      <c r="D122" s="1"/>
      <c r="E122" s="1"/>
      <c r="F122" s="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29"/>
      <c r="U122" s="29"/>
      <c r="V122" s="32"/>
      <c r="W122" s="29"/>
      <c r="X122" s="29"/>
      <c r="Y122" s="29"/>
      <c r="Z122" s="29"/>
      <c r="AA12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 customHeight="1">
      <c r="A123" s="1"/>
      <c r="B123" s="1"/>
      <c r="C123" s="1"/>
      <c r="D123" s="1"/>
      <c r="E123" s="1"/>
      <c r="F123" s="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29"/>
      <c r="U123" s="29"/>
      <c r="V123" s="32"/>
      <c r="W123" s="29"/>
      <c r="X123" s="29"/>
      <c r="Y123" s="29"/>
      <c r="Z123" s="29"/>
      <c r="AA123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 customHeight="1">
      <c r="A124" s="1"/>
      <c r="B124" s="1"/>
      <c r="C124" s="1"/>
      <c r="D124" s="1"/>
      <c r="E124" s="1"/>
      <c r="F124" s="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29"/>
      <c r="U124" s="29"/>
      <c r="V124" s="32"/>
      <c r="W124" s="29"/>
      <c r="X124" s="29"/>
      <c r="Y124" s="29"/>
      <c r="Z124" s="29"/>
      <c r="AA124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1"/>
      <c r="B125" s="1"/>
      <c r="C125" s="1"/>
      <c r="D125" s="1"/>
      <c r="E125" s="1"/>
      <c r="F125" s="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29"/>
      <c r="U125" s="29"/>
      <c r="V125" s="32"/>
      <c r="W125" s="29"/>
      <c r="X125" s="29"/>
      <c r="Y125" s="29"/>
      <c r="Z125" s="29"/>
      <c r="AA12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1"/>
      <c r="B126" s="1"/>
      <c r="C126" s="1"/>
      <c r="D126" s="1"/>
      <c r="E126" s="1"/>
      <c r="F126" s="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29"/>
      <c r="U126" s="29"/>
      <c r="V126" s="32"/>
      <c r="W126" s="29"/>
      <c r="X126" s="29"/>
      <c r="Y126" s="29"/>
      <c r="Z126" s="29"/>
      <c r="AA126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1"/>
      <c r="B127" s="1"/>
      <c r="C127" s="1"/>
      <c r="D127" s="1"/>
      <c r="E127" s="1"/>
      <c r="F127" s="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29"/>
      <c r="U127" s="29"/>
      <c r="V127" s="32"/>
      <c r="W127" s="29"/>
      <c r="X127" s="29"/>
      <c r="Y127" s="29"/>
      <c r="Z127" s="29"/>
      <c r="AA127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1"/>
      <c r="B128" s="1"/>
      <c r="C128" s="1"/>
      <c r="D128" s="1"/>
      <c r="E128" s="1"/>
      <c r="F128" s="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29"/>
      <c r="U128" s="29"/>
      <c r="V128" s="32"/>
      <c r="W128" s="29"/>
      <c r="X128" s="29"/>
      <c r="Y128" s="29"/>
      <c r="Z128" s="29"/>
      <c r="AA128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1"/>
      <c r="B129" s="1"/>
      <c r="C129" s="1"/>
      <c r="D129" s="1"/>
      <c r="E129" s="1"/>
      <c r="F129" s="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29"/>
      <c r="U129" s="29"/>
      <c r="V129" s="32"/>
      <c r="W129" s="29"/>
      <c r="X129" s="29"/>
      <c r="Y129" s="29"/>
      <c r="Z129" s="29"/>
      <c r="AA129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1"/>
      <c r="B130" s="1"/>
      <c r="C130" s="1"/>
      <c r="D130" s="1"/>
      <c r="E130" s="1"/>
      <c r="F130" s="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29"/>
      <c r="U130" s="29"/>
      <c r="V130" s="32"/>
      <c r="W130" s="29"/>
      <c r="X130" s="29"/>
      <c r="Y130" s="29"/>
      <c r="Z130" s="29"/>
      <c r="AA130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1"/>
      <c r="B131" s="1"/>
      <c r="C131" s="1"/>
      <c r="D131" s="1"/>
      <c r="E131" s="1"/>
      <c r="F131" s="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29"/>
      <c r="U131" s="29"/>
      <c r="V131" s="32"/>
      <c r="W131" s="29"/>
      <c r="X131" s="29"/>
      <c r="Y131" s="29"/>
      <c r="Z131" s="29"/>
      <c r="AA13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1"/>
      <c r="B132" s="1"/>
      <c r="C132" s="1"/>
      <c r="D132" s="1"/>
      <c r="E132" s="1"/>
      <c r="F132" s="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29"/>
      <c r="U132" s="29"/>
      <c r="V132" s="32"/>
      <c r="W132" s="29"/>
      <c r="X132" s="29"/>
      <c r="Y132" s="29"/>
      <c r="Z132" s="29"/>
      <c r="AA132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1"/>
      <c r="B133" s="1"/>
      <c r="C133" s="1"/>
      <c r="D133" s="1"/>
      <c r="E133" s="1"/>
      <c r="F133" s="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29"/>
      <c r="U133" s="29"/>
      <c r="V133" s="32"/>
      <c r="W133" s="29"/>
      <c r="X133" s="29"/>
      <c r="Y133" s="29"/>
      <c r="Z133" s="29"/>
      <c r="AA133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1"/>
      <c r="B134" s="1"/>
      <c r="C134" s="1"/>
      <c r="D134" s="1"/>
      <c r="E134" s="1"/>
      <c r="F134" s="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29"/>
      <c r="U134" s="29"/>
      <c r="V134" s="32"/>
      <c r="W134" s="29"/>
      <c r="X134" s="29"/>
      <c r="Y134" s="29"/>
      <c r="Z134" s="29"/>
      <c r="AA134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1"/>
      <c r="B135" s="1"/>
      <c r="C135" s="1"/>
      <c r="D135" s="1"/>
      <c r="E135" s="1"/>
      <c r="F135" s="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29"/>
      <c r="U135" s="29"/>
      <c r="V135" s="32"/>
      <c r="W135" s="29"/>
      <c r="X135" s="29"/>
      <c r="Y135" s="29"/>
      <c r="Z135" s="29"/>
      <c r="AA13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1"/>
      <c r="B136" s="1"/>
      <c r="C136" s="1"/>
      <c r="D136" s="1"/>
      <c r="E136" s="1"/>
      <c r="F136" s="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29"/>
      <c r="U136" s="29"/>
      <c r="V136" s="32"/>
      <c r="W136" s="29"/>
      <c r="X136" s="29"/>
      <c r="Y136" s="29"/>
      <c r="Z136" s="29"/>
      <c r="AA136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1"/>
      <c r="B137" s="1"/>
      <c r="C137" s="1"/>
      <c r="D137" s="1"/>
      <c r="E137" s="1"/>
      <c r="F137" s="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29"/>
      <c r="U137" s="29"/>
      <c r="V137" s="32"/>
      <c r="W137" s="29"/>
      <c r="X137" s="29"/>
      <c r="Y137" s="29"/>
      <c r="Z137" s="29"/>
      <c r="AA137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1"/>
      <c r="B138" s="1"/>
      <c r="C138" s="1"/>
      <c r="D138" s="1"/>
      <c r="E138" s="1"/>
      <c r="F138" s="1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29"/>
      <c r="U138" s="29"/>
      <c r="V138" s="32"/>
      <c r="W138" s="29"/>
      <c r="X138" s="29"/>
      <c r="Y138" s="29"/>
      <c r="Z138" s="29"/>
      <c r="AA138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1"/>
      <c r="B139" s="1"/>
      <c r="C139" s="1"/>
      <c r="D139" s="1"/>
      <c r="E139" s="1"/>
      <c r="F139" s="1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29"/>
      <c r="U139" s="29"/>
      <c r="V139" s="32"/>
      <c r="W139" s="29"/>
      <c r="X139" s="29"/>
      <c r="Y139" s="29"/>
      <c r="Z139" s="29"/>
      <c r="AA139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 s="1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29"/>
      <c r="U140" s="29"/>
      <c r="V140" s="32"/>
      <c r="W140" s="29"/>
      <c r="X140" s="29"/>
      <c r="Y140" s="29"/>
      <c r="Z140" s="29"/>
      <c r="AA140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 s="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29"/>
      <c r="U141" s="29"/>
      <c r="V141" s="32"/>
      <c r="W141" s="29"/>
      <c r="X141" s="29"/>
      <c r="Y141" s="29"/>
      <c r="Z141" s="29"/>
      <c r="AA14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 s="1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29"/>
      <c r="U142" s="29"/>
      <c r="V142" s="32"/>
      <c r="W142" s="29"/>
      <c r="X142" s="29"/>
      <c r="Y142" s="29"/>
      <c r="Z142" s="29"/>
      <c r="AA142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 s="1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29"/>
      <c r="U143" s="29"/>
      <c r="V143" s="32"/>
      <c r="W143" s="29"/>
      <c r="X143" s="29"/>
      <c r="Y143" s="29"/>
      <c r="Z143" s="29"/>
      <c r="AA143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 s="1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29"/>
      <c r="U144" s="29"/>
      <c r="V144" s="32"/>
      <c r="W144" s="29"/>
      <c r="X144" s="29"/>
      <c r="Y144" s="29"/>
      <c r="Z144" s="29"/>
      <c r="AA144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 s="1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29"/>
      <c r="U145" s="29"/>
      <c r="V145" s="32"/>
      <c r="W145" s="29"/>
      <c r="X145" s="29"/>
      <c r="Y145" s="29"/>
      <c r="Z145" s="29"/>
      <c r="AA14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 s="1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29"/>
      <c r="U146" s="29"/>
      <c r="V146" s="32"/>
      <c r="W146" s="29"/>
      <c r="X146" s="29"/>
      <c r="Y146" s="29"/>
      <c r="Z146" s="29"/>
      <c r="AA146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 s="1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29"/>
      <c r="U147" s="29"/>
      <c r="V147" s="32"/>
      <c r="W147" s="29"/>
      <c r="X147" s="29"/>
      <c r="Y147" s="29"/>
      <c r="Z147" s="29"/>
      <c r="AA147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 s="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29"/>
      <c r="U148" s="29"/>
      <c r="V148" s="32"/>
      <c r="W148" s="29"/>
      <c r="X148" s="29"/>
      <c r="Y148" s="29"/>
      <c r="Z148" s="29"/>
      <c r="AA148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 s="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29"/>
      <c r="U149" s="29"/>
      <c r="V149" s="32"/>
      <c r="W149" s="29"/>
      <c r="X149" s="29"/>
      <c r="Y149" s="29"/>
      <c r="Z149" s="29"/>
      <c r="AA149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 s="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29"/>
      <c r="U150" s="29"/>
      <c r="V150" s="32"/>
      <c r="W150" s="29"/>
      <c r="X150" s="29"/>
      <c r="Y150" s="29"/>
      <c r="Z150" s="29"/>
      <c r="AA150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 s="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29"/>
      <c r="U151" s="29"/>
      <c r="V151" s="32"/>
      <c r="W151" s="29"/>
      <c r="X151" s="29"/>
      <c r="Y151" s="29"/>
      <c r="Z151" s="29"/>
      <c r="AA15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 s="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29"/>
      <c r="U152" s="29"/>
      <c r="V152" s="32"/>
      <c r="W152" s="29"/>
      <c r="X152" s="29"/>
      <c r="Y152" s="29"/>
      <c r="Z152" s="29"/>
      <c r="AA152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 s="1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29"/>
      <c r="U153" s="29"/>
      <c r="V153" s="32"/>
      <c r="W153" s="29"/>
      <c r="X153" s="29"/>
      <c r="Y153" s="29"/>
      <c r="Z153" s="29"/>
      <c r="AA153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 s="1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29"/>
      <c r="U154" s="29"/>
      <c r="V154" s="32"/>
      <c r="W154" s="29"/>
      <c r="X154" s="29"/>
      <c r="Y154" s="29"/>
      <c r="Z154" s="29"/>
      <c r="AA154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 s="1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29"/>
      <c r="U155" s="29"/>
      <c r="V155" s="32"/>
      <c r="W155" s="29"/>
      <c r="X155" s="29"/>
      <c r="Y155" s="29"/>
      <c r="Z155" s="29"/>
      <c r="AA15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 s="1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29"/>
      <c r="U156" s="29"/>
      <c r="V156" s="32"/>
      <c r="W156" s="29"/>
      <c r="X156" s="29"/>
      <c r="Y156" s="29"/>
      <c r="Z156" s="29"/>
      <c r="AA156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 s="1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29"/>
      <c r="U157" s="29"/>
      <c r="V157" s="32"/>
      <c r="W157" s="29"/>
      <c r="X157" s="29"/>
      <c r="Y157" s="29"/>
      <c r="Z157" s="29"/>
      <c r="AA157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 s="1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29"/>
      <c r="U158" s="29"/>
      <c r="V158" s="32"/>
      <c r="W158" s="29"/>
      <c r="X158" s="29"/>
      <c r="Y158" s="29"/>
      <c r="Z158" s="29"/>
      <c r="AA158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 s="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29"/>
      <c r="U159" s="29"/>
      <c r="V159" s="32"/>
      <c r="W159" s="29"/>
      <c r="X159" s="29"/>
      <c r="Y159" s="29"/>
      <c r="Z159" s="29"/>
      <c r="AA159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 s="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29"/>
      <c r="U160" s="29"/>
      <c r="V160" s="32"/>
      <c r="W160" s="29"/>
      <c r="X160" s="29"/>
      <c r="Y160" s="29"/>
      <c r="Z160" s="29"/>
      <c r="AA160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 s="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29"/>
      <c r="U161" s="29"/>
      <c r="V161" s="32"/>
      <c r="W161" s="29"/>
      <c r="X161" s="29"/>
      <c r="Y161" s="29"/>
      <c r="Z161" s="29"/>
      <c r="AA16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 s="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29"/>
      <c r="U162" s="29"/>
      <c r="V162" s="32"/>
      <c r="W162" s="29"/>
      <c r="X162" s="29"/>
      <c r="Y162" s="29"/>
      <c r="Z162" s="29"/>
      <c r="AA162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 s="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29"/>
      <c r="U163" s="29"/>
      <c r="V163" s="32"/>
      <c r="W163" s="29"/>
      <c r="X163" s="29"/>
      <c r="Y163" s="29"/>
      <c r="Z163" s="29"/>
      <c r="AA163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 s="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29"/>
      <c r="U164" s="29"/>
      <c r="V164" s="32"/>
      <c r="W164" s="29"/>
      <c r="X164" s="29"/>
      <c r="Y164" s="29"/>
      <c r="Z164" s="29"/>
      <c r="AA164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 s="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29"/>
      <c r="U165" s="29"/>
      <c r="V165" s="32"/>
      <c r="W165" s="29"/>
      <c r="X165" s="29"/>
      <c r="Y165" s="29"/>
      <c r="Z165" s="29"/>
      <c r="AA16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 s="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29"/>
      <c r="U166" s="29"/>
      <c r="V166" s="32"/>
      <c r="W166" s="29"/>
      <c r="X166" s="29"/>
      <c r="Y166" s="29"/>
      <c r="Z166" s="29"/>
      <c r="AA166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 s="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29"/>
      <c r="U167" s="29"/>
      <c r="V167" s="32"/>
      <c r="W167" s="29"/>
      <c r="X167" s="29"/>
      <c r="Y167" s="29"/>
      <c r="Z167" s="29"/>
      <c r="AA167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 s="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29"/>
      <c r="U168" s="29"/>
      <c r="V168" s="32"/>
      <c r="W168" s="29"/>
      <c r="X168" s="29"/>
      <c r="Y168" s="29"/>
      <c r="Z168" s="29"/>
      <c r="AA168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 s="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29"/>
      <c r="U169" s="29"/>
      <c r="V169" s="32"/>
      <c r="W169" s="29"/>
      <c r="X169" s="29"/>
      <c r="Y169" s="29"/>
      <c r="Z169" s="29"/>
      <c r="AA169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 s="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29"/>
      <c r="U170" s="29"/>
      <c r="V170" s="32"/>
      <c r="W170" s="29"/>
      <c r="X170" s="29"/>
      <c r="Y170" s="29"/>
      <c r="Z170" s="29"/>
      <c r="AA170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 s="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29"/>
      <c r="U171" s="29"/>
      <c r="V171" s="32"/>
      <c r="W171" s="29"/>
      <c r="X171" s="29"/>
      <c r="Y171" s="29"/>
      <c r="Z171" s="29"/>
      <c r="AA17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 s="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29"/>
      <c r="U172" s="29"/>
      <c r="V172" s="32"/>
      <c r="W172" s="29"/>
      <c r="X172" s="29"/>
      <c r="Y172" s="29"/>
      <c r="Z172" s="29"/>
      <c r="AA172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 s="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29"/>
      <c r="U173" s="29"/>
      <c r="V173" s="32"/>
      <c r="W173" s="29"/>
      <c r="X173" s="29"/>
      <c r="Y173" s="29"/>
      <c r="Z173" s="29"/>
      <c r="AA173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 s="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29"/>
      <c r="U174" s="29"/>
      <c r="V174" s="32"/>
      <c r="W174" s="29"/>
      <c r="X174" s="29"/>
      <c r="Y174" s="29"/>
      <c r="Z174" s="29"/>
      <c r="AA174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 s="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29"/>
      <c r="U175" s="29"/>
      <c r="V175" s="32"/>
      <c r="W175" s="29"/>
      <c r="X175" s="29"/>
      <c r="Y175" s="29"/>
      <c r="Z175" s="29"/>
      <c r="AA17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 s="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29"/>
      <c r="U176" s="29"/>
      <c r="V176" s="32"/>
      <c r="W176" s="29"/>
      <c r="X176" s="29"/>
      <c r="Y176" s="29"/>
      <c r="Z176" s="29"/>
      <c r="AA176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 s="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29"/>
      <c r="U177" s="29"/>
      <c r="V177" s="32"/>
      <c r="W177" s="29"/>
      <c r="X177" s="29"/>
      <c r="Y177" s="29"/>
      <c r="Z177" s="29"/>
      <c r="AA177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 s="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29"/>
      <c r="U178" s="29"/>
      <c r="V178" s="32"/>
      <c r="W178" s="29"/>
      <c r="X178" s="29"/>
      <c r="Y178" s="29"/>
      <c r="Z178" s="29"/>
      <c r="AA178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 s="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29"/>
      <c r="U179" s="29"/>
      <c r="V179" s="32"/>
      <c r="W179" s="29"/>
      <c r="X179" s="29"/>
      <c r="Y179" s="29"/>
      <c r="Z179" s="29"/>
      <c r="AA179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 s="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29"/>
      <c r="U180" s="29"/>
      <c r="V180" s="32"/>
      <c r="W180" s="29"/>
      <c r="X180" s="29"/>
      <c r="Y180" s="29"/>
      <c r="Z180" s="29"/>
      <c r="AA180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 s="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29"/>
      <c r="U181" s="29"/>
      <c r="V181" s="32"/>
      <c r="W181" s="29"/>
      <c r="X181" s="29"/>
      <c r="Y181" s="29"/>
      <c r="Z181" s="29"/>
      <c r="AA18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 s="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29"/>
      <c r="U182" s="29"/>
      <c r="V182" s="32"/>
      <c r="W182" s="29"/>
      <c r="X182" s="29"/>
      <c r="Y182" s="29"/>
      <c r="Z182" s="29"/>
      <c r="AA182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 s="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29"/>
      <c r="U183" s="29"/>
      <c r="V183" s="32"/>
      <c r="W183" s="29"/>
      <c r="X183" s="29"/>
      <c r="Y183" s="29"/>
      <c r="Z183" s="29"/>
      <c r="AA183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 s="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29"/>
      <c r="U184" s="29"/>
      <c r="V184" s="32"/>
      <c r="W184" s="29"/>
      <c r="X184" s="29"/>
      <c r="Y184" s="29"/>
      <c r="Z184" s="29"/>
      <c r="AA184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 s="1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29"/>
      <c r="U185" s="29"/>
      <c r="V185" s="32"/>
      <c r="W185" s="29"/>
      <c r="X185" s="29"/>
      <c r="Y185" s="29"/>
      <c r="Z185" s="29"/>
      <c r="AA18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 s="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29"/>
      <c r="U186" s="29"/>
      <c r="V186" s="32"/>
      <c r="W186" s="29"/>
      <c r="X186" s="29"/>
      <c r="Y186" s="29"/>
      <c r="Z186" s="29"/>
      <c r="AA186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 s="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29"/>
      <c r="U187" s="29"/>
      <c r="V187" s="32"/>
      <c r="W187" s="29"/>
      <c r="X187" s="29"/>
      <c r="Y187" s="29"/>
      <c r="Z187" s="29"/>
      <c r="AA187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 s="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29"/>
      <c r="U188" s="29"/>
      <c r="V188" s="32"/>
      <c r="W188" s="29"/>
      <c r="X188" s="29"/>
      <c r="Y188" s="29"/>
      <c r="Z188" s="29"/>
      <c r="AA188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 s="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29"/>
      <c r="U189" s="29"/>
      <c r="V189" s="32"/>
      <c r="W189" s="29"/>
      <c r="X189" s="29"/>
      <c r="Y189" s="29"/>
      <c r="Z189" s="29"/>
      <c r="AA189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 s="1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29"/>
      <c r="U190" s="29"/>
      <c r="V190" s="32"/>
      <c r="W190" s="29"/>
      <c r="X190" s="29"/>
      <c r="Y190" s="29"/>
      <c r="Z190" s="29"/>
      <c r="AA190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 s="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29"/>
      <c r="U191" s="29"/>
      <c r="V191" s="32"/>
      <c r="W191" s="29"/>
      <c r="X191" s="29"/>
      <c r="Y191" s="29"/>
      <c r="Z191" s="29"/>
      <c r="AA19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 s="1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29"/>
      <c r="U192" s="29"/>
      <c r="V192" s="32"/>
      <c r="W192" s="29"/>
      <c r="X192" s="29"/>
      <c r="Y192" s="29"/>
      <c r="Z192" s="29"/>
      <c r="AA192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 customHeight="1">
      <c r="A193" s="1"/>
      <c r="B193" s="1"/>
      <c r="C193" s="1"/>
      <c r="D193" s="1"/>
      <c r="E193" s="1"/>
      <c r="F193" s="1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29"/>
      <c r="U193" s="29"/>
      <c r="V193" s="32"/>
      <c r="W193" s="29"/>
      <c r="X193" s="29"/>
      <c r="Y193" s="29"/>
      <c r="Z193" s="29"/>
      <c r="AA193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 customHeight="1">
      <c r="A194" s="1"/>
      <c r="B194" s="1"/>
      <c r="C194" s="1"/>
      <c r="D194" s="1"/>
      <c r="E194" s="1"/>
      <c r="F194" s="1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29"/>
      <c r="U194" s="29"/>
      <c r="V194" s="32"/>
      <c r="W194" s="29"/>
      <c r="X194" s="29"/>
      <c r="Y194" s="29"/>
      <c r="Z194" s="29"/>
      <c r="AA194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 customHeight="1">
      <c r="A195" s="1"/>
      <c r="B195" s="1"/>
      <c r="C195" s="1"/>
      <c r="D195" s="1"/>
      <c r="E195" s="1"/>
      <c r="F195" s="1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29"/>
      <c r="U195" s="29"/>
      <c r="V195" s="32"/>
      <c r="W195" s="29"/>
      <c r="X195" s="29"/>
      <c r="Y195" s="29"/>
      <c r="Z195" s="29"/>
      <c r="AA19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 customHeight="1">
      <c r="A196" s="1"/>
      <c r="B196" s="1"/>
      <c r="C196" s="1"/>
      <c r="D196" s="1"/>
      <c r="E196" s="1"/>
      <c r="F196" s="1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29"/>
      <c r="U196" s="29"/>
      <c r="V196" s="32"/>
      <c r="W196" s="29"/>
      <c r="X196" s="29"/>
      <c r="Y196" s="29"/>
      <c r="Z196" s="29"/>
      <c r="AA196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 customHeight="1">
      <c r="A197" s="1"/>
      <c r="B197" s="1"/>
      <c r="C197" s="1"/>
      <c r="D197" s="1"/>
      <c r="E197" s="1"/>
      <c r="F197" s="1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29"/>
      <c r="U197" s="29"/>
      <c r="V197" s="32"/>
      <c r="W197" s="29"/>
      <c r="X197" s="29"/>
      <c r="Y197" s="29"/>
      <c r="Z197" s="29"/>
      <c r="AA197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 customHeight="1">
      <c r="A198" s="1"/>
      <c r="B198" s="1"/>
      <c r="C198" s="1"/>
      <c r="D198" s="1"/>
      <c r="E198" s="1"/>
      <c r="F198" s="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29"/>
      <c r="U198" s="29"/>
      <c r="V198" s="32"/>
      <c r="W198" s="29"/>
      <c r="X198" s="29"/>
      <c r="Y198" s="29"/>
      <c r="Z198" s="29"/>
      <c r="AA198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 customHeight="1">
      <c r="A199" s="1"/>
      <c r="B199" s="1"/>
      <c r="C199" s="1"/>
      <c r="D199" s="1"/>
      <c r="E199" s="1"/>
      <c r="F199" s="1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29"/>
      <c r="U199" s="29"/>
      <c r="V199" s="32"/>
      <c r="W199" s="29"/>
      <c r="X199" s="29"/>
      <c r="Y199" s="29"/>
      <c r="Z199" s="29"/>
      <c r="AA199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 customHeight="1">
      <c r="A200" s="1"/>
      <c r="B200" s="1"/>
      <c r="C200" s="1"/>
      <c r="D200" s="1"/>
      <c r="E200" s="1"/>
      <c r="F200" s="1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29"/>
      <c r="U200" s="29"/>
      <c r="V200" s="32"/>
      <c r="W200" s="29"/>
      <c r="X200" s="29"/>
      <c r="Y200" s="29"/>
      <c r="Z200" s="29"/>
      <c r="AA200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 customHeight="1">
      <c r="A201" s="1"/>
      <c r="B201" s="1"/>
      <c r="C201" s="1"/>
      <c r="D201" s="1"/>
      <c r="E201" s="1"/>
      <c r="F201" s="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29"/>
      <c r="U201" s="29"/>
      <c r="V201" s="32"/>
      <c r="W201" s="29"/>
      <c r="X201" s="29"/>
      <c r="Y201" s="29"/>
      <c r="Z201" s="29"/>
      <c r="AA20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 customHeight="1">
      <c r="A202" s="1"/>
      <c r="B202" s="1"/>
      <c r="C202" s="1"/>
      <c r="D202" s="1"/>
      <c r="E202" s="1"/>
      <c r="F202" s="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29"/>
      <c r="U202" s="29"/>
      <c r="V202" s="32"/>
      <c r="W202" s="29"/>
      <c r="X202" s="29"/>
      <c r="Y202" s="29"/>
      <c r="Z202" s="29"/>
      <c r="AA202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 customHeight="1">
      <c r="A203" s="1"/>
      <c r="B203" s="1"/>
      <c r="C203" s="1"/>
      <c r="D203" s="1"/>
      <c r="E203" s="1"/>
      <c r="F203" s="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29"/>
      <c r="U203" s="29"/>
      <c r="V203" s="32"/>
      <c r="W203" s="29"/>
      <c r="X203" s="29"/>
      <c r="Y203" s="29"/>
      <c r="Z203" s="29"/>
      <c r="AA203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 customHeight="1">
      <c r="A204" s="1"/>
      <c r="B204" s="1"/>
      <c r="C204" s="1"/>
      <c r="D204" s="1"/>
      <c r="E204" s="1"/>
      <c r="F204" s="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29"/>
      <c r="U204" s="29"/>
      <c r="V204" s="32"/>
      <c r="W204" s="29"/>
      <c r="X204" s="29"/>
      <c r="Y204" s="29"/>
      <c r="Z204" s="29"/>
      <c r="AA204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 customHeight="1">
      <c r="A205" s="1"/>
      <c r="B205" s="1"/>
      <c r="C205" s="1"/>
      <c r="D205" s="1"/>
      <c r="E205" s="1"/>
      <c r="F205" s="1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29"/>
      <c r="U205" s="29"/>
      <c r="V205" s="32"/>
      <c r="W205" s="29"/>
      <c r="X205" s="29"/>
      <c r="Y205" s="29"/>
      <c r="Z205" s="29"/>
      <c r="AA20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 customHeight="1">
      <c r="A206" s="1"/>
      <c r="B206" s="1"/>
      <c r="C206" s="1"/>
      <c r="D206" s="1"/>
      <c r="E206" s="1"/>
      <c r="F206" s="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29"/>
      <c r="U206" s="29"/>
      <c r="V206" s="32"/>
      <c r="W206" s="29"/>
      <c r="X206" s="29"/>
      <c r="Y206" s="29"/>
      <c r="Z206" s="29"/>
      <c r="AA206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 customHeight="1">
      <c r="A207" s="1"/>
      <c r="B207" s="1"/>
      <c r="C207" s="1"/>
      <c r="D207" s="1"/>
      <c r="E207" s="1"/>
      <c r="F207" s="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29"/>
      <c r="U207" s="29"/>
      <c r="V207" s="32"/>
      <c r="W207" s="29"/>
      <c r="X207" s="29"/>
      <c r="Y207" s="29"/>
      <c r="Z207" s="29"/>
      <c r="AA207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 customHeight="1">
      <c r="A208" s="1"/>
      <c r="B208" s="1"/>
      <c r="C208" s="1"/>
      <c r="D208" s="1"/>
      <c r="E208" s="1"/>
      <c r="F208" s="1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29"/>
      <c r="U208" s="29"/>
      <c r="V208" s="32"/>
      <c r="W208" s="29"/>
      <c r="X208" s="29"/>
      <c r="Y208" s="29"/>
      <c r="Z208" s="29"/>
      <c r="AA208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 customHeight="1">
      <c r="A209" s="1"/>
      <c r="B209" s="1"/>
      <c r="C209" s="1"/>
      <c r="D209" s="1"/>
      <c r="E209" s="1"/>
      <c r="F209" s="1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29"/>
      <c r="U209" s="29"/>
      <c r="V209" s="32"/>
      <c r="W209" s="29"/>
      <c r="X209" s="29"/>
      <c r="Y209" s="29"/>
      <c r="Z209" s="29"/>
      <c r="AA209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 customHeight="1">
      <c r="A210" s="1"/>
      <c r="B210" s="1"/>
      <c r="C210" s="1"/>
      <c r="D210" s="1"/>
      <c r="E210" s="1"/>
      <c r="F210" s="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29"/>
      <c r="U210" s="29"/>
      <c r="V210" s="32"/>
      <c r="W210" s="29"/>
      <c r="X210" s="29"/>
      <c r="Y210" s="29"/>
      <c r="Z210" s="29"/>
      <c r="AA210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 customHeight="1">
      <c r="A211" s="1"/>
      <c r="B211" s="1"/>
      <c r="C211" s="1"/>
      <c r="D211" s="1"/>
      <c r="E211" s="1"/>
      <c r="F211" s="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29"/>
      <c r="U211" s="29"/>
      <c r="V211" s="32"/>
      <c r="W211" s="29"/>
      <c r="X211" s="29"/>
      <c r="Y211" s="29"/>
      <c r="Z211" s="29"/>
      <c r="AA21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 customHeight="1">
      <c r="A212" s="1"/>
      <c r="B212" s="1"/>
      <c r="C212" s="1"/>
      <c r="D212" s="1"/>
      <c r="E212" s="1"/>
      <c r="F212" s="1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29"/>
      <c r="U212" s="29"/>
      <c r="V212" s="32"/>
      <c r="W212" s="29"/>
      <c r="X212" s="29"/>
      <c r="Y212" s="29"/>
      <c r="Z212" s="29"/>
      <c r="AA212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 customHeight="1">
      <c r="A213" s="1"/>
      <c r="B213" s="1"/>
      <c r="C213" s="1"/>
      <c r="D213" s="1"/>
      <c r="E213" s="1"/>
      <c r="F213" s="1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29"/>
      <c r="U213" s="29"/>
      <c r="V213" s="32"/>
      <c r="W213" s="29"/>
      <c r="X213" s="29"/>
      <c r="Y213" s="29"/>
      <c r="Z213" s="29"/>
      <c r="AA213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 customHeight="1">
      <c r="A214" s="1"/>
      <c r="B214" s="1"/>
      <c r="C214" s="1"/>
      <c r="D214" s="1"/>
      <c r="E214" s="1"/>
      <c r="F214" s="1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29"/>
      <c r="U214" s="29"/>
      <c r="V214" s="32"/>
      <c r="W214" s="29"/>
      <c r="X214" s="29"/>
      <c r="Y214" s="29"/>
      <c r="Z214" s="29"/>
      <c r="AA214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 customHeight="1">
      <c r="A215" s="1"/>
      <c r="B215" s="1"/>
      <c r="C215" s="1"/>
      <c r="D215" s="1"/>
      <c r="E215" s="1"/>
      <c r="F215" s="1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29"/>
      <c r="U215" s="29"/>
      <c r="V215" s="32"/>
      <c r="W215" s="29"/>
      <c r="X215" s="29"/>
      <c r="Y215" s="29"/>
      <c r="Z215" s="29"/>
      <c r="AA21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 customHeight="1">
      <c r="A216" s="1"/>
      <c r="B216" s="1"/>
      <c r="C216" s="1"/>
      <c r="D216" s="1"/>
      <c r="E216" s="1"/>
      <c r="F216" s="1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29"/>
      <c r="U216" s="29"/>
      <c r="V216" s="32"/>
      <c r="W216" s="29"/>
      <c r="X216" s="29"/>
      <c r="Y216" s="29"/>
      <c r="Z216" s="29"/>
      <c r="AA216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 customHeight="1">
      <c r="A217" s="1"/>
      <c r="B217" s="1"/>
      <c r="C217" s="1"/>
      <c r="D217" s="1"/>
      <c r="E217" s="1"/>
      <c r="F217" s="1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29"/>
      <c r="U217" s="29"/>
      <c r="V217" s="32"/>
      <c r="W217" s="29"/>
      <c r="X217" s="29"/>
      <c r="Y217" s="29"/>
      <c r="Z217" s="29"/>
      <c r="AA217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 customHeight="1">
      <c r="A218" s="1"/>
      <c r="B218" s="1"/>
      <c r="C218" s="1"/>
      <c r="D218" s="1"/>
      <c r="E218" s="1"/>
      <c r="F218" s="1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29"/>
      <c r="U218" s="29"/>
      <c r="V218" s="32"/>
      <c r="W218" s="29"/>
      <c r="X218" s="29"/>
      <c r="Y218" s="29"/>
      <c r="Z218" s="29"/>
      <c r="AA218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 customHeight="1">
      <c r="A219" s="1"/>
      <c r="B219" s="1"/>
      <c r="C219" s="1"/>
      <c r="D219" s="1"/>
      <c r="E219" s="1"/>
      <c r="F219" s="1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29"/>
      <c r="U219" s="29"/>
      <c r="V219" s="32"/>
      <c r="W219" s="29"/>
      <c r="X219" s="29"/>
      <c r="Y219" s="29"/>
      <c r="Z219" s="29"/>
      <c r="AA219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 customHeight="1">
      <c r="A220" s="1"/>
      <c r="B220" s="1"/>
      <c r="C220" s="1"/>
      <c r="D220" s="1"/>
      <c r="E220" s="1"/>
      <c r="F220" s="1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29"/>
      <c r="U220" s="29"/>
      <c r="V220" s="32"/>
      <c r="W220" s="29"/>
      <c r="X220" s="29"/>
      <c r="Y220" s="29"/>
      <c r="Z220" s="29"/>
      <c r="AA220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 customHeight="1">
      <c r="A221" s="1"/>
      <c r="B221" s="1"/>
      <c r="C221" s="1"/>
      <c r="D221" s="1"/>
      <c r="E221" s="1"/>
      <c r="F221" s="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29"/>
      <c r="U221" s="29"/>
      <c r="V221" s="32"/>
      <c r="W221" s="29"/>
      <c r="X221" s="29"/>
      <c r="Y221" s="29"/>
      <c r="Z221" s="29"/>
      <c r="AA22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 customHeight="1">
      <c r="A222" s="1"/>
      <c r="B222" s="1"/>
      <c r="C222" s="1"/>
      <c r="D222" s="1"/>
      <c r="E222" s="1"/>
      <c r="F222" s="1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29"/>
      <c r="U222" s="29"/>
      <c r="V222" s="32"/>
      <c r="W222" s="29"/>
      <c r="X222" s="29"/>
      <c r="Y222" s="29"/>
      <c r="Z222" s="29"/>
      <c r="AA222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 customHeight="1">
      <c r="A223" s="1"/>
      <c r="B223" s="1"/>
      <c r="C223" s="1"/>
      <c r="D223" s="1"/>
      <c r="E223" s="1"/>
      <c r="F223" s="1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29"/>
      <c r="U223" s="29"/>
      <c r="V223" s="32"/>
      <c r="W223" s="29"/>
      <c r="X223" s="29"/>
      <c r="Y223" s="29"/>
      <c r="Z223" s="29"/>
      <c r="AA223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 customHeight="1">
      <c r="A224" s="1"/>
      <c r="B224" s="1"/>
      <c r="C224" s="1"/>
      <c r="D224" s="1"/>
      <c r="E224" s="1"/>
      <c r="F224" s="1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29"/>
      <c r="U224" s="29"/>
      <c r="V224" s="32"/>
      <c r="W224" s="29"/>
      <c r="X224" s="29"/>
      <c r="Y224" s="29"/>
      <c r="Z224" s="29"/>
      <c r="AA224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 customHeight="1">
      <c r="A225" s="1"/>
      <c r="B225" s="1"/>
      <c r="C225" s="1"/>
      <c r="D225" s="1"/>
      <c r="E225" s="1"/>
      <c r="F225" s="1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29"/>
      <c r="U225" s="29"/>
      <c r="V225" s="32"/>
      <c r="W225" s="29"/>
      <c r="X225" s="29"/>
      <c r="Y225" s="29"/>
      <c r="Z225" s="29"/>
      <c r="AA22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 customHeight="1">
      <c r="A226" s="1"/>
      <c r="B226" s="1"/>
      <c r="C226" s="1"/>
      <c r="D226" s="1"/>
      <c r="E226" s="1"/>
      <c r="F226" s="1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29"/>
      <c r="U226" s="29"/>
      <c r="V226" s="32"/>
      <c r="W226" s="29"/>
      <c r="X226" s="29"/>
      <c r="Y226" s="29"/>
      <c r="Z226" s="29"/>
      <c r="AA226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 customHeight="1">
      <c r="A227" s="1"/>
      <c r="B227" s="1"/>
      <c r="C227" s="1"/>
      <c r="D227" s="1"/>
      <c r="E227" s="1"/>
      <c r="F227" s="1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29"/>
      <c r="U227" s="29"/>
      <c r="V227" s="32"/>
      <c r="W227" s="29"/>
      <c r="X227" s="29"/>
      <c r="Y227" s="29"/>
      <c r="Z227" s="29"/>
      <c r="AA227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 customHeight="1">
      <c r="A228" s="1"/>
      <c r="B228" s="1"/>
      <c r="C228" s="1"/>
      <c r="D228" s="1"/>
      <c r="E228" s="1"/>
      <c r="F228" s="1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29"/>
      <c r="U228" s="29"/>
      <c r="V228" s="32"/>
      <c r="W228" s="29"/>
      <c r="X228" s="29"/>
      <c r="Y228" s="29"/>
      <c r="Z228" s="29"/>
      <c r="AA228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 customHeight="1">
      <c r="A229" s="1"/>
      <c r="B229" s="1"/>
      <c r="C229" s="1"/>
      <c r="D229" s="1"/>
      <c r="E229" s="1"/>
      <c r="F229" s="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29"/>
      <c r="U229" s="29"/>
      <c r="V229" s="32"/>
      <c r="W229" s="29"/>
      <c r="X229" s="29"/>
      <c r="Y229" s="29"/>
      <c r="Z229" s="29"/>
      <c r="AA229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 customHeight="1">
      <c r="A230" s="1"/>
      <c r="B230" s="1"/>
      <c r="C230" s="1"/>
      <c r="D230" s="1"/>
      <c r="E230" s="1"/>
      <c r="F230" s="1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29"/>
      <c r="U230" s="29"/>
      <c r="V230" s="32"/>
      <c r="W230" s="29"/>
      <c r="X230" s="29"/>
      <c r="Y230" s="29"/>
      <c r="Z230" s="29"/>
      <c r="AA230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 customHeight="1">
      <c r="A231" s="1"/>
      <c r="B231" s="1"/>
      <c r="C231" s="1"/>
      <c r="D231" s="1"/>
      <c r="E231" s="1"/>
      <c r="F231" s="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29"/>
      <c r="U231" s="29"/>
      <c r="V231" s="32"/>
      <c r="W231" s="29"/>
      <c r="X231" s="29"/>
      <c r="Y231" s="29"/>
      <c r="Z231" s="29"/>
      <c r="AA23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 customHeight="1">
      <c r="A232" s="1"/>
      <c r="B232" s="1"/>
      <c r="C232" s="1"/>
      <c r="D232" s="1"/>
      <c r="E232" s="1"/>
      <c r="F232" s="1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29"/>
      <c r="U232" s="29"/>
      <c r="V232" s="32"/>
      <c r="W232" s="29"/>
      <c r="X232" s="29"/>
      <c r="Y232" s="29"/>
      <c r="Z232" s="29"/>
      <c r="AA232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 customHeight="1">
      <c r="A233" s="1"/>
      <c r="B233" s="1"/>
      <c r="C233" s="1"/>
      <c r="D233" s="1"/>
      <c r="E233" s="1"/>
      <c r="F233" s="1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29"/>
      <c r="U233" s="29"/>
      <c r="V233" s="32"/>
      <c r="W233" s="29"/>
      <c r="X233" s="29"/>
      <c r="Y233" s="29"/>
      <c r="Z233" s="29"/>
      <c r="AA233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 customHeight="1">
      <c r="A234" s="1"/>
      <c r="B234" s="1"/>
      <c r="C234" s="1"/>
      <c r="D234" s="1"/>
      <c r="E234" s="1"/>
      <c r="F234" s="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29"/>
      <c r="U234" s="29"/>
      <c r="V234" s="32"/>
      <c r="W234" s="29"/>
      <c r="X234" s="29"/>
      <c r="Y234" s="29"/>
      <c r="Z234" s="29"/>
      <c r="AA234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 customHeight="1">
      <c r="A235" s="1"/>
      <c r="B235" s="1"/>
      <c r="C235" s="1"/>
      <c r="D235" s="1"/>
      <c r="E235" s="1"/>
      <c r="F235" s="1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29"/>
      <c r="U235" s="29"/>
      <c r="V235" s="32"/>
      <c r="W235" s="29"/>
      <c r="X235" s="29"/>
      <c r="Y235" s="29"/>
      <c r="Z235" s="29"/>
      <c r="AA23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 customHeight="1">
      <c r="A236" s="1"/>
      <c r="B236" s="1"/>
      <c r="C236" s="1"/>
      <c r="D236" s="1"/>
      <c r="E236" s="1"/>
      <c r="F236" s="1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29"/>
      <c r="U236" s="29"/>
      <c r="V236" s="32"/>
      <c r="W236" s="29"/>
      <c r="X236" s="29"/>
      <c r="Y236" s="29"/>
      <c r="Z236" s="29"/>
      <c r="AA236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 customHeight="1">
      <c r="A237" s="1"/>
      <c r="B237" s="1"/>
      <c r="C237" s="1"/>
      <c r="D237" s="1"/>
      <c r="E237" s="1"/>
      <c r="F237" s="1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29"/>
      <c r="U237" s="29"/>
      <c r="V237" s="32"/>
      <c r="W237" s="29"/>
      <c r="X237" s="29"/>
      <c r="Y237" s="29"/>
      <c r="Z237" s="29"/>
      <c r="AA237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 customHeight="1">
      <c r="A238" s="1"/>
      <c r="B238" s="1"/>
      <c r="C238" s="1"/>
      <c r="D238" s="1"/>
      <c r="E238" s="1"/>
      <c r="F238" s="1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29"/>
      <c r="U238" s="29"/>
      <c r="V238" s="32"/>
      <c r="W238" s="29"/>
      <c r="X238" s="29"/>
      <c r="Y238" s="29"/>
      <c r="Z238" s="29"/>
      <c r="AA238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 customHeight="1">
      <c r="A239" s="1"/>
      <c r="B239" s="1"/>
      <c r="C239" s="1"/>
      <c r="D239" s="1"/>
      <c r="E239" s="1"/>
      <c r="F239" s="1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29"/>
      <c r="U239" s="29"/>
      <c r="V239" s="32"/>
      <c r="W239" s="29"/>
      <c r="X239" s="29"/>
      <c r="Y239" s="29"/>
      <c r="Z239" s="29"/>
      <c r="AA239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 customHeight="1">
      <c r="A240" s="1"/>
      <c r="B240" s="1"/>
      <c r="C240" s="1"/>
      <c r="D240" s="1"/>
      <c r="E240" s="1"/>
      <c r="F240" s="1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29"/>
      <c r="U240" s="29"/>
      <c r="V240" s="32"/>
      <c r="W240" s="29"/>
      <c r="X240" s="29"/>
      <c r="Y240" s="29"/>
      <c r="Z240" s="29"/>
      <c r="AA240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 customHeight="1">
      <c r="A241" s="1"/>
      <c r="B241" s="1"/>
      <c r="C241" s="1"/>
      <c r="D241" s="1"/>
      <c r="E241" s="1"/>
      <c r="F241" s="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29"/>
      <c r="U241" s="29"/>
      <c r="V241" s="32"/>
      <c r="W241" s="29"/>
      <c r="X241" s="29"/>
      <c r="Y241" s="29"/>
      <c r="Z241" s="29"/>
      <c r="AA24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 customHeight="1">
      <c r="A242" s="1"/>
      <c r="B242" s="1"/>
      <c r="C242" s="1"/>
      <c r="D242" s="1"/>
      <c r="E242" s="1"/>
      <c r="F242" s="1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29"/>
      <c r="U242" s="29"/>
      <c r="V242" s="32"/>
      <c r="W242" s="29"/>
      <c r="X242" s="29"/>
      <c r="Y242" s="29"/>
      <c r="Z242" s="29"/>
      <c r="AA242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 customHeight="1">
      <c r="A243" s="1"/>
      <c r="B243" s="1"/>
      <c r="C243" s="1"/>
      <c r="D243" s="1"/>
      <c r="E243" s="1"/>
      <c r="F243" s="1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29"/>
      <c r="U243" s="29"/>
      <c r="V243" s="32"/>
      <c r="W243" s="29"/>
      <c r="X243" s="29"/>
      <c r="Y243" s="29"/>
      <c r="Z243" s="29"/>
      <c r="AA243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 customHeight="1">
      <c r="A244" s="1"/>
      <c r="B244" s="1"/>
      <c r="C244" s="1"/>
      <c r="D244" s="1"/>
      <c r="E244" s="1"/>
      <c r="F244" s="1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29"/>
      <c r="U244" s="29"/>
      <c r="V244" s="32"/>
      <c r="W244" s="29"/>
      <c r="X244" s="29"/>
      <c r="Y244" s="29"/>
      <c r="Z244" s="29"/>
      <c r="AA244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 customHeight="1">
      <c r="A245" s="1"/>
      <c r="B245" s="1"/>
      <c r="C245" s="1"/>
      <c r="D245" s="1"/>
      <c r="E245" s="1"/>
      <c r="F245" s="1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29"/>
      <c r="U245" s="29"/>
      <c r="V245" s="32"/>
      <c r="W245" s="29"/>
      <c r="X245" s="29"/>
      <c r="Y245" s="29"/>
      <c r="Z245" s="29"/>
      <c r="AA24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 customHeight="1">
      <c r="A246" s="1"/>
      <c r="B246" s="1"/>
      <c r="C246" s="1"/>
      <c r="D246" s="1"/>
      <c r="E246" s="1"/>
      <c r="F246" s="1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29"/>
      <c r="U246" s="29"/>
      <c r="V246" s="32"/>
      <c r="W246" s="29"/>
      <c r="X246" s="29"/>
      <c r="Y246" s="29"/>
      <c r="Z246" s="29"/>
      <c r="AA246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 customHeight="1">
      <c r="A247" s="1"/>
      <c r="B247" s="1"/>
      <c r="C247" s="1"/>
      <c r="D247" s="1"/>
      <c r="E247" s="1"/>
      <c r="F247" s="1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29"/>
      <c r="U247" s="29"/>
      <c r="V247" s="32"/>
      <c r="W247" s="29"/>
      <c r="X247" s="29"/>
      <c r="Y247" s="29"/>
      <c r="Z247" s="29"/>
      <c r="AA247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 customHeight="1">
      <c r="A248" s="1"/>
      <c r="B248" s="1"/>
      <c r="C248" s="1"/>
      <c r="D248" s="1"/>
      <c r="E248" s="1"/>
      <c r="F248" s="1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29"/>
      <c r="U248" s="29"/>
      <c r="V248" s="32"/>
      <c r="W248" s="29"/>
      <c r="X248" s="29"/>
      <c r="Y248" s="29"/>
      <c r="Z248" s="29"/>
      <c r="AA248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 customHeight="1">
      <c r="A249" s="1"/>
      <c r="B249" s="1"/>
      <c r="C249" s="1"/>
      <c r="D249" s="1"/>
      <c r="E249" s="1"/>
      <c r="F249" s="1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29"/>
      <c r="U249" s="29"/>
      <c r="V249" s="32"/>
      <c r="W249" s="29"/>
      <c r="X249" s="29"/>
      <c r="Y249" s="29"/>
      <c r="Z249" s="29"/>
      <c r="AA249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 customHeight="1">
      <c r="A250" s="1"/>
      <c r="B250" s="1"/>
      <c r="C250" s="1"/>
      <c r="D250" s="1"/>
      <c r="E250" s="1"/>
      <c r="F250" s="1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29"/>
      <c r="U250" s="29"/>
      <c r="V250" s="32"/>
      <c r="W250" s="29"/>
      <c r="X250" s="29"/>
      <c r="Y250" s="29"/>
      <c r="Z250" s="29"/>
      <c r="AA250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 customHeight="1">
      <c r="A251" s="1"/>
      <c r="B251" s="1"/>
      <c r="C251" s="1"/>
      <c r="D251" s="1"/>
      <c r="E251" s="1"/>
      <c r="F251" s="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29"/>
      <c r="U251" s="29"/>
      <c r="V251" s="32"/>
      <c r="W251" s="29"/>
      <c r="X251" s="29"/>
      <c r="Y251" s="29"/>
      <c r="Z251" s="29"/>
      <c r="AA25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 customHeight="1">
      <c r="A252" s="1"/>
      <c r="B252" s="1"/>
      <c r="C252" s="1"/>
      <c r="D252" s="1"/>
      <c r="E252" s="1"/>
      <c r="F252" s="1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29"/>
      <c r="U252" s="29"/>
      <c r="V252" s="32"/>
      <c r="W252" s="29"/>
      <c r="X252" s="29"/>
      <c r="Y252" s="29"/>
      <c r="Z252" s="29"/>
      <c r="AA252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 customHeight="1">
      <c r="A253" s="1"/>
      <c r="B253" s="1"/>
      <c r="C253" s="1"/>
      <c r="D253" s="1"/>
      <c r="E253" s="1"/>
      <c r="F253" s="1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29"/>
      <c r="U253" s="29"/>
      <c r="V253" s="32"/>
      <c r="W253" s="29"/>
      <c r="X253" s="29"/>
      <c r="Y253" s="29"/>
      <c r="Z253" s="29"/>
      <c r="AA253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 customHeight="1">
      <c r="A254" s="1"/>
      <c r="B254" s="1"/>
      <c r="C254" s="1"/>
      <c r="D254" s="1"/>
      <c r="E254" s="1"/>
      <c r="F254" s="1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29"/>
      <c r="U254" s="29"/>
      <c r="V254" s="32"/>
      <c r="W254" s="29"/>
      <c r="X254" s="29"/>
      <c r="Y254" s="29"/>
      <c r="Z254" s="29"/>
      <c r="AA254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 customHeight="1">
      <c r="A255" s="1"/>
      <c r="B255" s="1"/>
      <c r="C255" s="1"/>
      <c r="D255" s="1"/>
      <c r="E255" s="1"/>
      <c r="F255" s="1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29"/>
      <c r="U255" s="29"/>
      <c r="V255" s="32"/>
      <c r="W255" s="29"/>
      <c r="X255" s="29"/>
      <c r="Y255" s="29"/>
      <c r="Z255" s="29"/>
      <c r="AA25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 customHeight="1">
      <c r="A256" s="1"/>
      <c r="B256" s="1"/>
      <c r="C256" s="1"/>
      <c r="D256" s="1"/>
      <c r="E256" s="1"/>
      <c r="F256" s="1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29"/>
      <c r="U256" s="29"/>
      <c r="V256" s="32"/>
      <c r="W256" s="29"/>
      <c r="X256" s="29"/>
      <c r="Y256" s="29"/>
      <c r="Z256" s="29"/>
      <c r="AA256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 customHeight="1">
      <c r="A257" s="1"/>
      <c r="B257" s="1"/>
      <c r="C257" s="1"/>
      <c r="D257" s="1"/>
      <c r="E257" s="1"/>
      <c r="F257" s="1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29"/>
      <c r="U257" s="29"/>
      <c r="V257" s="32"/>
      <c r="W257" s="29"/>
      <c r="X257" s="29"/>
      <c r="Y257" s="29"/>
      <c r="Z257" s="29"/>
      <c r="AA257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 customHeight="1">
      <c r="A258" s="1"/>
      <c r="B258" s="1"/>
      <c r="C258" s="1"/>
      <c r="D258" s="1"/>
      <c r="E258" s="1"/>
      <c r="F258" s="1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29"/>
      <c r="U258" s="29"/>
      <c r="V258" s="32"/>
      <c r="W258" s="29"/>
      <c r="X258" s="29"/>
      <c r="Y258" s="29"/>
      <c r="Z258" s="29"/>
      <c r="AA258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 customHeight="1">
      <c r="A259" s="1"/>
      <c r="B259" s="1"/>
      <c r="C259" s="1"/>
      <c r="D259" s="1"/>
      <c r="E259" s="1"/>
      <c r="F259" s="1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29"/>
      <c r="U259" s="29"/>
      <c r="V259" s="32"/>
      <c r="W259" s="29"/>
      <c r="X259" s="29"/>
      <c r="Y259" s="29"/>
      <c r="Z259" s="29"/>
      <c r="AA259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 customHeight="1">
      <c r="A260" s="1"/>
      <c r="B260" s="1"/>
      <c r="C260" s="1"/>
      <c r="D260" s="1"/>
      <c r="E260" s="1"/>
      <c r="F260" s="1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29"/>
      <c r="U260" s="29"/>
      <c r="V260" s="32"/>
      <c r="W260" s="29"/>
      <c r="X260" s="29"/>
      <c r="Y260" s="29"/>
      <c r="Z260" s="29"/>
      <c r="AA260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 customHeight="1">
      <c r="A261" s="1"/>
      <c r="B261" s="1"/>
      <c r="C261" s="1"/>
      <c r="D261" s="1"/>
      <c r="E261" s="1"/>
      <c r="F261" s="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29"/>
      <c r="U261" s="29"/>
      <c r="V261" s="32"/>
      <c r="W261" s="29"/>
      <c r="X261" s="29"/>
      <c r="Y261" s="29"/>
      <c r="Z261" s="29"/>
      <c r="AA26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 customHeight="1">
      <c r="A262" s="1"/>
      <c r="B262" s="1"/>
      <c r="C262" s="1"/>
      <c r="D262" s="1"/>
      <c r="E262" s="1"/>
      <c r="F262" s="1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29"/>
      <c r="U262" s="29"/>
      <c r="V262" s="32"/>
      <c r="W262" s="29"/>
      <c r="X262" s="29"/>
      <c r="Y262" s="29"/>
      <c r="Z262" s="29"/>
      <c r="AA262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 customHeight="1">
      <c r="A263" s="1"/>
      <c r="B263" s="1"/>
      <c r="C263" s="1"/>
      <c r="D263" s="1"/>
      <c r="E263" s="1"/>
      <c r="F263" s="1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29"/>
      <c r="U263" s="29"/>
      <c r="V263" s="32"/>
      <c r="W263" s="29"/>
      <c r="X263" s="29"/>
      <c r="Y263" s="29"/>
      <c r="Z263" s="29"/>
      <c r="AA263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 customHeight="1">
      <c r="A264" s="1"/>
      <c r="B264" s="1"/>
      <c r="C264" s="1"/>
      <c r="D264" s="1"/>
      <c r="E264" s="1"/>
      <c r="F264" s="1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29"/>
      <c r="U264" s="29"/>
      <c r="V264" s="32"/>
      <c r="W264" s="29"/>
      <c r="X264" s="29"/>
      <c r="Y264" s="29"/>
      <c r="Z264" s="29"/>
      <c r="AA264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 customHeight="1">
      <c r="A265" s="1"/>
      <c r="B265" s="1"/>
      <c r="C265" s="1"/>
      <c r="D265" s="1"/>
      <c r="E265" s="1"/>
      <c r="F265" s="1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29"/>
      <c r="U265" s="29"/>
      <c r="V265" s="32"/>
      <c r="W265" s="29"/>
      <c r="X265" s="29"/>
      <c r="Y265" s="29"/>
      <c r="Z265" s="29"/>
      <c r="AA26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 customHeight="1">
      <c r="A266" s="1"/>
      <c r="B266" s="1"/>
      <c r="C266" s="1"/>
      <c r="D266" s="1"/>
      <c r="E266" s="1"/>
      <c r="F266" s="1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29"/>
      <c r="U266" s="29"/>
      <c r="V266" s="32"/>
      <c r="W266" s="29"/>
      <c r="X266" s="29"/>
      <c r="Y266" s="29"/>
      <c r="Z266" s="29"/>
      <c r="AA266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 customHeight="1">
      <c r="A267" s="1"/>
      <c r="B267" s="1"/>
      <c r="C267" s="1"/>
      <c r="D267" s="1"/>
      <c r="E267" s="1"/>
      <c r="F267" s="1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29"/>
      <c r="U267" s="29"/>
      <c r="V267" s="32"/>
      <c r="W267" s="29"/>
      <c r="X267" s="29"/>
      <c r="Y267" s="29"/>
      <c r="Z267" s="29"/>
      <c r="AA267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 customHeight="1">
      <c r="A268" s="1"/>
      <c r="B268" s="1"/>
      <c r="C268" s="1"/>
      <c r="D268" s="1"/>
      <c r="E268" s="1"/>
      <c r="F268" s="1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29"/>
      <c r="U268" s="29"/>
      <c r="V268" s="32"/>
      <c r="W268" s="29"/>
      <c r="X268" s="29"/>
      <c r="Y268" s="29"/>
      <c r="Z268" s="29"/>
      <c r="AA26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 customHeight="1">
      <c r="A269" s="1"/>
      <c r="B269" s="1"/>
      <c r="C269" s="1"/>
      <c r="D269" s="1"/>
      <c r="E269" s="1"/>
      <c r="F269" s="1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29"/>
      <c r="U269" s="29"/>
      <c r="V269" s="32"/>
      <c r="W269" s="29"/>
      <c r="X269" s="29"/>
      <c r="Y269" s="29"/>
      <c r="Z269" s="29"/>
      <c r="AA269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 customHeight="1">
      <c r="A270" s="1"/>
      <c r="B270" s="1"/>
      <c r="C270" s="1"/>
      <c r="D270" s="1"/>
      <c r="E270" s="1"/>
      <c r="F270" s="1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29"/>
      <c r="U270" s="29"/>
      <c r="V270" s="32"/>
      <c r="W270" s="29"/>
      <c r="X270" s="29"/>
      <c r="Y270" s="29"/>
      <c r="Z270" s="29"/>
      <c r="AA270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 customHeight="1">
      <c r="A271" s="1"/>
      <c r="B271" s="1"/>
      <c r="C271" s="1"/>
      <c r="D271" s="1"/>
      <c r="E271" s="1"/>
      <c r="F271" s="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29"/>
      <c r="U271" s="29"/>
      <c r="V271" s="32"/>
      <c r="W271" s="29"/>
      <c r="X271" s="29"/>
      <c r="Y271" s="29"/>
      <c r="Z271" s="29"/>
      <c r="AA27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 customHeight="1">
      <c r="A272" s="1"/>
      <c r="B272" s="1"/>
      <c r="C272" s="1"/>
      <c r="D272" s="1"/>
      <c r="E272" s="1"/>
      <c r="F272" s="1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29"/>
      <c r="U272" s="29"/>
      <c r="V272" s="32"/>
      <c r="W272" s="29"/>
      <c r="X272" s="29"/>
      <c r="Y272" s="29"/>
      <c r="Z272" s="29"/>
      <c r="AA272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 customHeight="1">
      <c r="A273" s="1"/>
      <c r="B273" s="1"/>
      <c r="C273" s="1"/>
      <c r="D273" s="1"/>
      <c r="E273" s="1"/>
      <c r="F273" s="1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29"/>
      <c r="U273" s="29"/>
      <c r="V273" s="32"/>
      <c r="W273" s="29"/>
      <c r="X273" s="29"/>
      <c r="Y273" s="29"/>
      <c r="Z273" s="29"/>
      <c r="AA273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 customHeight="1">
      <c r="A274" s="1"/>
      <c r="B274" s="1"/>
      <c r="C274" s="1"/>
      <c r="D274" s="1"/>
      <c r="E274" s="1"/>
      <c r="F274" s="1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29"/>
      <c r="U274" s="29"/>
      <c r="V274" s="32"/>
      <c r="W274" s="29"/>
      <c r="X274" s="29"/>
      <c r="Y274" s="29"/>
      <c r="Z274" s="29"/>
      <c r="AA274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 customHeight="1">
      <c r="A275" s="1"/>
      <c r="B275" s="1"/>
      <c r="C275" s="1"/>
      <c r="D275" s="1"/>
      <c r="E275" s="1"/>
      <c r="F275" s="1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29"/>
      <c r="U275" s="29"/>
      <c r="V275" s="32"/>
      <c r="W275" s="29"/>
      <c r="X275" s="29"/>
      <c r="Y275" s="29"/>
      <c r="Z275" s="29"/>
      <c r="AA27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 customHeight="1">
      <c r="A276" s="1"/>
      <c r="B276" s="1"/>
      <c r="C276" s="1"/>
      <c r="D276" s="1"/>
      <c r="E276" s="1"/>
      <c r="F276" s="1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29"/>
      <c r="U276" s="29"/>
      <c r="V276" s="32"/>
      <c r="W276" s="29"/>
      <c r="X276" s="29"/>
      <c r="Y276" s="29"/>
      <c r="Z276" s="29"/>
      <c r="AA276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 customHeight="1">
      <c r="A277" s="1"/>
      <c r="B277" s="1"/>
      <c r="C277" s="1"/>
      <c r="D277" s="1"/>
      <c r="E277" s="1"/>
      <c r="F277" s="1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29"/>
      <c r="U277" s="29"/>
      <c r="V277" s="32"/>
      <c r="W277" s="29"/>
      <c r="X277" s="29"/>
      <c r="Y277" s="29"/>
      <c r="Z277" s="29"/>
      <c r="AA277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 customHeight="1">
      <c r="A278" s="1"/>
      <c r="B278" s="1"/>
      <c r="C278" s="1"/>
      <c r="D278" s="1"/>
      <c r="E278" s="1"/>
      <c r="F278" s="1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29"/>
      <c r="U278" s="29"/>
      <c r="V278" s="32"/>
      <c r="W278" s="29"/>
      <c r="X278" s="29"/>
      <c r="Y278" s="29"/>
      <c r="Z278" s="29"/>
      <c r="AA278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 customHeight="1">
      <c r="A279" s="1"/>
      <c r="B279" s="1"/>
      <c r="C279" s="1"/>
      <c r="D279" s="1"/>
      <c r="E279" s="1"/>
      <c r="F279" s="1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29"/>
      <c r="U279" s="29"/>
      <c r="V279" s="32"/>
      <c r="W279" s="29"/>
      <c r="X279" s="29"/>
      <c r="Y279" s="29"/>
      <c r="Z279" s="29"/>
      <c r="AA279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 customHeight="1">
      <c r="A280" s="1"/>
      <c r="B280" s="1"/>
      <c r="C280" s="1"/>
      <c r="D280" s="1"/>
      <c r="E280" s="1"/>
      <c r="F280" s="1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29"/>
      <c r="U280" s="29"/>
      <c r="V280" s="32"/>
      <c r="W280" s="29"/>
      <c r="X280" s="29"/>
      <c r="Y280" s="29"/>
      <c r="Z280" s="29"/>
      <c r="AA280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 customHeight="1">
      <c r="A281" s="1"/>
      <c r="B281" s="1"/>
      <c r="C281" s="1"/>
      <c r="D281" s="1"/>
      <c r="E281" s="1"/>
      <c r="F281" s="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29"/>
      <c r="U281" s="29"/>
      <c r="V281" s="32"/>
      <c r="W281" s="29"/>
      <c r="X281" s="29"/>
      <c r="Y281" s="29"/>
      <c r="Z281" s="29"/>
      <c r="AA28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 customHeight="1">
      <c r="A282" s="1"/>
      <c r="B282" s="1"/>
      <c r="C282" s="1"/>
      <c r="D282" s="1"/>
      <c r="E282" s="1"/>
      <c r="F282" s="1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29"/>
      <c r="U282" s="29"/>
      <c r="V282" s="32"/>
      <c r="W282" s="29"/>
      <c r="X282" s="29"/>
      <c r="Y282" s="29"/>
      <c r="Z282" s="29"/>
      <c r="AA282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 customHeight="1">
      <c r="A283" s="1"/>
      <c r="B283" s="1"/>
      <c r="C283" s="1"/>
      <c r="D283" s="1"/>
      <c r="E283" s="1"/>
      <c r="F283" s="1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29"/>
      <c r="U283" s="29"/>
      <c r="V283" s="32"/>
      <c r="W283" s="29"/>
      <c r="X283" s="29"/>
      <c r="Y283" s="29"/>
      <c r="Z283" s="29"/>
      <c r="AA283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 customHeight="1">
      <c r="A284" s="1"/>
      <c r="B284" s="1"/>
      <c r="C284" s="1"/>
      <c r="D284" s="1"/>
      <c r="E284" s="1"/>
      <c r="F284" s="1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29"/>
      <c r="U284" s="29"/>
      <c r="V284" s="32"/>
      <c r="W284" s="29"/>
      <c r="X284" s="29"/>
      <c r="Y284" s="29"/>
      <c r="Z284" s="29"/>
      <c r="AA284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 customHeight="1">
      <c r="A285" s="1"/>
      <c r="B285" s="1"/>
      <c r="C285" s="1"/>
      <c r="D285" s="1"/>
      <c r="E285" s="1"/>
      <c r="F285" s="1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29"/>
      <c r="U285" s="29"/>
      <c r="V285" s="32"/>
      <c r="W285" s="29"/>
      <c r="X285" s="29"/>
      <c r="Y285" s="29"/>
      <c r="Z285" s="29"/>
      <c r="AA28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 customHeight="1">
      <c r="A286" s="1"/>
      <c r="B286" s="1"/>
      <c r="C286" s="1"/>
      <c r="D286" s="1"/>
      <c r="E286" s="1"/>
      <c r="F286" s="1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29"/>
      <c r="U286" s="29"/>
      <c r="V286" s="32"/>
      <c r="W286" s="29"/>
      <c r="X286" s="29"/>
      <c r="Y286" s="29"/>
      <c r="Z286" s="29"/>
      <c r="AA286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 customHeight="1">
      <c r="A287" s="1"/>
      <c r="B287" s="1"/>
      <c r="C287" s="1"/>
      <c r="D287" s="1"/>
      <c r="E287" s="1"/>
      <c r="F287" s="1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29"/>
      <c r="U287" s="29"/>
      <c r="V287" s="32"/>
      <c r="W287" s="29"/>
      <c r="X287" s="29"/>
      <c r="Y287" s="29"/>
      <c r="Z287" s="29"/>
      <c r="AA287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 customHeight="1">
      <c r="A288" s="1"/>
      <c r="B288" s="1"/>
      <c r="C288" s="1"/>
      <c r="D288" s="1"/>
      <c r="E288" s="1"/>
      <c r="F288" s="1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29"/>
      <c r="U288" s="29"/>
      <c r="V288" s="32"/>
      <c r="W288" s="29"/>
      <c r="X288" s="29"/>
      <c r="Y288" s="29"/>
      <c r="Z288" s="29"/>
      <c r="AA288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3.5" customHeight="1">
      <c r="A289" s="1"/>
      <c r="B289" s="1"/>
      <c r="C289" s="1"/>
      <c r="D289" s="1"/>
      <c r="E289" s="1"/>
      <c r="F289" s="1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29"/>
      <c r="U289" s="29"/>
      <c r="V289" s="32"/>
      <c r="W289" s="29"/>
      <c r="X289" s="29"/>
      <c r="Y289" s="29"/>
      <c r="Z289" s="29"/>
      <c r="AA289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3.5" customHeight="1">
      <c r="A290" s="1"/>
      <c r="B290" s="1"/>
      <c r="C290" s="1"/>
      <c r="D290" s="1"/>
      <c r="E290" s="1"/>
      <c r="F290" s="1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29"/>
      <c r="U290" s="29"/>
      <c r="V290" s="32"/>
      <c r="W290" s="29"/>
      <c r="X290" s="29"/>
      <c r="Y290" s="29"/>
      <c r="Z290" s="29"/>
      <c r="AA290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3.5" customHeight="1">
      <c r="A291" s="1"/>
      <c r="B291" s="1"/>
      <c r="C291" s="1"/>
      <c r="D291" s="1"/>
      <c r="E291" s="1"/>
      <c r="F291" s="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29"/>
      <c r="U291" s="29"/>
      <c r="V291" s="32"/>
      <c r="W291" s="29"/>
      <c r="X291" s="29"/>
      <c r="Y291" s="29"/>
      <c r="Z291" s="29"/>
      <c r="AA29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3.5" customHeight="1">
      <c r="A292" s="1"/>
      <c r="B292" s="1"/>
      <c r="C292" s="1"/>
      <c r="D292" s="1"/>
      <c r="E292" s="1"/>
      <c r="F292" s="1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29"/>
      <c r="U292" s="29"/>
      <c r="V292" s="32"/>
      <c r="W292" s="29"/>
      <c r="X292" s="29"/>
      <c r="Y292" s="29"/>
      <c r="Z292" s="29"/>
      <c r="AA292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3.5" customHeight="1">
      <c r="A293" s="1"/>
      <c r="B293" s="1"/>
      <c r="C293" s="1"/>
      <c r="D293" s="1"/>
      <c r="E293" s="1"/>
      <c r="F293" s="1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29"/>
      <c r="U293" s="29"/>
      <c r="V293" s="32"/>
      <c r="W293" s="29"/>
      <c r="X293" s="29"/>
      <c r="Y293" s="29"/>
      <c r="Z293" s="29"/>
      <c r="AA293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3.5" customHeight="1">
      <c r="A294" s="1"/>
      <c r="B294" s="1"/>
      <c r="C294" s="1"/>
      <c r="D294" s="1"/>
      <c r="E294" s="1"/>
      <c r="F294" s="1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29"/>
      <c r="U294" s="29"/>
      <c r="V294" s="32"/>
      <c r="W294" s="29"/>
      <c r="X294" s="29"/>
      <c r="Y294" s="29"/>
      <c r="Z294" s="29"/>
      <c r="AA294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3.5" customHeight="1">
      <c r="A295" s="1"/>
      <c r="B295" s="1"/>
      <c r="C295" s="1"/>
      <c r="D295" s="1"/>
      <c r="E295" s="1"/>
      <c r="F295" s="1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29"/>
      <c r="U295" s="29"/>
      <c r="V295" s="32"/>
      <c r="W295" s="29"/>
      <c r="X295" s="29"/>
      <c r="Y295" s="29"/>
      <c r="Z295" s="29"/>
      <c r="AA29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3.5" customHeight="1">
      <c r="A296" s="1"/>
      <c r="B296" s="1"/>
      <c r="C296" s="1"/>
      <c r="D296" s="1"/>
      <c r="E296" s="1"/>
      <c r="F296" s="1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29"/>
      <c r="U296" s="29"/>
      <c r="V296" s="32"/>
      <c r="W296" s="29"/>
      <c r="X296" s="29"/>
      <c r="Y296" s="29"/>
      <c r="Z296" s="29"/>
      <c r="AA296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3.5" customHeight="1">
      <c r="A297" s="1"/>
      <c r="B297" s="1"/>
      <c r="C297" s="1"/>
      <c r="D297" s="1"/>
      <c r="E297" s="1"/>
      <c r="F297" s="1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29"/>
      <c r="U297" s="29"/>
      <c r="V297" s="32"/>
      <c r="W297" s="29"/>
      <c r="X297" s="29"/>
      <c r="Y297" s="29"/>
      <c r="Z297" s="29"/>
      <c r="AA297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3.5" customHeight="1">
      <c r="A298" s="1"/>
      <c r="B298" s="1"/>
      <c r="C298" s="1"/>
      <c r="D298" s="1"/>
      <c r="E298" s="1"/>
      <c r="F298" s="1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29"/>
      <c r="U298" s="29"/>
      <c r="V298" s="32"/>
      <c r="W298" s="29"/>
      <c r="X298" s="29"/>
      <c r="Y298" s="29"/>
      <c r="Z298" s="29"/>
      <c r="AA298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3.5" customHeight="1">
      <c r="A299" s="1"/>
      <c r="B299" s="1"/>
      <c r="C299" s="1"/>
      <c r="D299" s="1"/>
      <c r="E299" s="1"/>
      <c r="F299" s="1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29"/>
      <c r="U299" s="29"/>
      <c r="V299" s="32"/>
      <c r="W299" s="29"/>
      <c r="X299" s="29"/>
      <c r="Y299" s="29"/>
      <c r="Z299" s="29"/>
      <c r="AA299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3.5" customHeight="1">
      <c r="A300" s="1"/>
      <c r="B300" s="1"/>
      <c r="C300" s="1"/>
      <c r="D300" s="1"/>
      <c r="E300" s="1"/>
      <c r="F300" s="1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29"/>
      <c r="U300" s="29"/>
      <c r="V300" s="32"/>
      <c r="W300" s="29"/>
      <c r="X300" s="29"/>
      <c r="Y300" s="29"/>
      <c r="Z300" s="29"/>
      <c r="AA300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3.5" customHeight="1">
      <c r="A301" s="1"/>
      <c r="B301" s="1"/>
      <c r="C301" s="1"/>
      <c r="D301" s="1"/>
      <c r="E301" s="1"/>
      <c r="F301" s="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29"/>
      <c r="U301" s="29"/>
      <c r="V301" s="32"/>
      <c r="W301" s="29"/>
      <c r="X301" s="29"/>
      <c r="Y301" s="29"/>
      <c r="Z301" s="29"/>
      <c r="AA30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3.5" customHeight="1">
      <c r="A302" s="1"/>
      <c r="B302" s="1"/>
      <c r="C302" s="1"/>
      <c r="D302" s="1"/>
      <c r="E302" s="1"/>
      <c r="F302" s="1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29"/>
      <c r="U302" s="29"/>
      <c r="V302" s="32"/>
      <c r="W302" s="29"/>
      <c r="X302" s="29"/>
      <c r="Y302" s="29"/>
      <c r="Z302" s="29"/>
      <c r="AA302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3.5" customHeight="1">
      <c r="A303" s="1"/>
      <c r="B303" s="1"/>
      <c r="C303" s="1"/>
      <c r="D303" s="1"/>
      <c r="E303" s="1"/>
      <c r="F303" s="1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29"/>
      <c r="U303" s="29"/>
      <c r="V303" s="32"/>
      <c r="W303" s="29"/>
      <c r="X303" s="29"/>
      <c r="Y303" s="29"/>
      <c r="Z303" s="29"/>
      <c r="AA303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3.5" customHeight="1">
      <c r="A304" s="1"/>
      <c r="B304" s="1"/>
      <c r="C304" s="1"/>
      <c r="D304" s="1"/>
      <c r="E304" s="1"/>
      <c r="F304" s="1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29"/>
      <c r="U304" s="29"/>
      <c r="V304" s="32"/>
      <c r="W304" s="29"/>
      <c r="X304" s="29"/>
      <c r="Y304" s="29"/>
      <c r="Z304" s="29"/>
      <c r="AA304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3.5" customHeight="1">
      <c r="A305" s="1"/>
      <c r="B305" s="1"/>
      <c r="C305" s="1"/>
      <c r="D305" s="1"/>
      <c r="E305" s="1"/>
      <c r="F305" s="1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29"/>
      <c r="U305" s="29"/>
      <c r="V305" s="32"/>
      <c r="W305" s="29"/>
      <c r="X305" s="29"/>
      <c r="Y305" s="29"/>
      <c r="Z305" s="29"/>
      <c r="AA30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3.5" customHeight="1">
      <c r="A306" s="1"/>
      <c r="B306" s="1"/>
      <c r="C306" s="1"/>
      <c r="D306" s="1"/>
      <c r="E306" s="1"/>
      <c r="F306" s="1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29"/>
      <c r="U306" s="29"/>
      <c r="V306" s="32"/>
      <c r="W306" s="29"/>
      <c r="X306" s="29"/>
      <c r="Y306" s="29"/>
      <c r="Z306" s="29"/>
      <c r="AA306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3.5" customHeight="1">
      <c r="A307" s="1"/>
      <c r="B307" s="1"/>
      <c r="C307" s="1"/>
      <c r="D307" s="1"/>
      <c r="E307" s="1"/>
      <c r="F307" s="1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29"/>
      <c r="U307" s="29"/>
      <c r="V307" s="32"/>
      <c r="W307" s="29"/>
      <c r="X307" s="29"/>
      <c r="Y307" s="29"/>
      <c r="Z307" s="29"/>
      <c r="AA307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3.5" customHeight="1">
      <c r="A308" s="1"/>
      <c r="B308" s="1"/>
      <c r="C308" s="1"/>
      <c r="D308" s="1"/>
      <c r="E308" s="1"/>
      <c r="F308" s="1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29"/>
      <c r="U308" s="29"/>
      <c r="V308" s="32"/>
      <c r="W308" s="29"/>
      <c r="X308" s="29"/>
      <c r="Y308" s="29"/>
      <c r="Z308" s="29"/>
      <c r="AA308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3.5" customHeight="1">
      <c r="A309" s="1"/>
      <c r="B309" s="1"/>
      <c r="C309" s="1"/>
      <c r="D309" s="1"/>
      <c r="E309" s="1"/>
      <c r="F309" s="1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29"/>
      <c r="U309" s="29"/>
      <c r="V309" s="32"/>
      <c r="W309" s="29"/>
      <c r="X309" s="29"/>
      <c r="Y309" s="29"/>
      <c r="Z309" s="29"/>
      <c r="AA309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3.5" customHeight="1">
      <c r="A310" s="1"/>
      <c r="B310" s="1"/>
      <c r="C310" s="1"/>
      <c r="D310" s="1"/>
      <c r="E310" s="1"/>
      <c r="F310" s="1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29"/>
      <c r="U310" s="29"/>
      <c r="V310" s="32"/>
      <c r="W310" s="29"/>
      <c r="X310" s="29"/>
      <c r="Y310" s="29"/>
      <c r="Z310" s="29"/>
      <c r="AA310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3.5" customHeight="1">
      <c r="A311" s="1"/>
      <c r="B311" s="1"/>
      <c r="C311" s="1"/>
      <c r="D311" s="1"/>
      <c r="E311" s="1"/>
      <c r="F311" s="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29"/>
      <c r="U311" s="29"/>
      <c r="V311" s="32"/>
      <c r="W311" s="29"/>
      <c r="X311" s="29"/>
      <c r="Y311" s="29"/>
      <c r="Z311" s="29"/>
      <c r="AA31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3.5" customHeight="1">
      <c r="A312" s="1"/>
      <c r="B312" s="1"/>
      <c r="C312" s="1"/>
      <c r="D312" s="1"/>
      <c r="E312" s="1"/>
      <c r="F312" s="1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29"/>
      <c r="U312" s="29"/>
      <c r="V312" s="32"/>
      <c r="W312" s="29"/>
      <c r="X312" s="29"/>
      <c r="Y312" s="29"/>
      <c r="Z312" s="29"/>
      <c r="AA312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3.5" customHeight="1">
      <c r="A313" s="1"/>
      <c r="B313" s="1"/>
      <c r="C313" s="1"/>
      <c r="D313" s="1"/>
      <c r="E313" s="1"/>
      <c r="F313" s="1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29"/>
      <c r="U313" s="29"/>
      <c r="V313" s="32"/>
      <c r="W313" s="29"/>
      <c r="X313" s="29"/>
      <c r="Y313" s="29"/>
      <c r="Z313" s="29"/>
      <c r="AA313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3.5" customHeight="1">
      <c r="A314" s="1"/>
      <c r="B314" s="1"/>
      <c r="C314" s="1"/>
      <c r="D314" s="1"/>
      <c r="E314" s="1"/>
      <c r="F314" s="1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29"/>
      <c r="U314" s="29"/>
      <c r="V314" s="32"/>
      <c r="W314" s="29"/>
      <c r="X314" s="29"/>
      <c r="Y314" s="29"/>
      <c r="Z314" s="29"/>
      <c r="AA314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3.5" customHeight="1">
      <c r="A315" s="1"/>
      <c r="B315" s="1"/>
      <c r="C315" s="1"/>
      <c r="D315" s="1"/>
      <c r="E315" s="1"/>
      <c r="F315" s="1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29"/>
      <c r="U315" s="29"/>
      <c r="V315" s="32"/>
      <c r="W315" s="29"/>
      <c r="X315" s="29"/>
      <c r="Y315" s="29"/>
      <c r="Z315" s="29"/>
      <c r="AA31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3.5" customHeight="1">
      <c r="A316" s="1"/>
      <c r="B316" s="1"/>
      <c r="C316" s="1"/>
      <c r="D316" s="1"/>
      <c r="E316" s="1"/>
      <c r="F316" s="1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29"/>
      <c r="U316" s="29"/>
      <c r="V316" s="32"/>
      <c r="W316" s="29"/>
      <c r="X316" s="29"/>
      <c r="Y316" s="29"/>
      <c r="Z316" s="29"/>
      <c r="AA316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3.5" customHeight="1">
      <c r="A317" s="1"/>
      <c r="B317" s="1"/>
      <c r="C317" s="1"/>
      <c r="D317" s="1"/>
      <c r="E317" s="1"/>
      <c r="F317" s="1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29"/>
      <c r="U317" s="29"/>
      <c r="V317" s="32"/>
      <c r="W317" s="29"/>
      <c r="X317" s="29"/>
      <c r="Y317" s="29"/>
      <c r="Z317" s="29"/>
      <c r="AA317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3.5" customHeight="1">
      <c r="A318" s="1"/>
      <c r="B318" s="1"/>
      <c r="C318" s="1"/>
      <c r="D318" s="1"/>
      <c r="E318" s="1"/>
      <c r="F318" s="1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29"/>
      <c r="U318" s="29"/>
      <c r="V318" s="32"/>
      <c r="W318" s="29"/>
      <c r="X318" s="29"/>
      <c r="Y318" s="29"/>
      <c r="Z318" s="29"/>
      <c r="AA318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3.5" customHeight="1">
      <c r="A319" s="1"/>
      <c r="B319" s="1"/>
      <c r="C319" s="1"/>
      <c r="D319" s="1"/>
      <c r="E319" s="1"/>
      <c r="F319" s="1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29"/>
      <c r="U319" s="29"/>
      <c r="V319" s="32"/>
      <c r="W319" s="29"/>
      <c r="X319" s="29"/>
      <c r="Y319" s="29"/>
      <c r="Z319" s="29"/>
      <c r="AA319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3.5" customHeight="1">
      <c r="A320" s="1"/>
      <c r="B320" s="1"/>
      <c r="C320" s="1"/>
      <c r="D320" s="1"/>
      <c r="E320" s="1"/>
      <c r="F320" s="1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29"/>
      <c r="U320" s="29"/>
      <c r="V320" s="32"/>
      <c r="W320" s="29"/>
      <c r="X320" s="29"/>
      <c r="Y320" s="29"/>
      <c r="Z320" s="29"/>
      <c r="AA320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3.5" customHeight="1">
      <c r="A321" s="1"/>
      <c r="B321" s="1"/>
      <c r="C321" s="1"/>
      <c r="D321" s="1"/>
      <c r="E321" s="1"/>
      <c r="F321" s="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29"/>
      <c r="U321" s="29"/>
      <c r="V321" s="32"/>
      <c r="W321" s="29"/>
      <c r="X321" s="29"/>
      <c r="Y321" s="29"/>
      <c r="Z321" s="29"/>
      <c r="AA32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3.5" customHeight="1">
      <c r="A322" s="1"/>
      <c r="B322" s="1"/>
      <c r="C322" s="1"/>
      <c r="D322" s="1"/>
      <c r="E322" s="1"/>
      <c r="F322" s="1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29"/>
      <c r="U322" s="29"/>
      <c r="V322" s="32"/>
      <c r="W322" s="29"/>
      <c r="X322" s="29"/>
      <c r="Y322" s="29"/>
      <c r="Z322" s="29"/>
      <c r="AA322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3.5" customHeight="1">
      <c r="A323" s="1"/>
      <c r="B323" s="1"/>
      <c r="C323" s="1"/>
      <c r="D323" s="1"/>
      <c r="E323" s="1"/>
      <c r="F323" s="1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29"/>
      <c r="U323" s="29"/>
      <c r="V323" s="32"/>
      <c r="W323" s="29"/>
      <c r="X323" s="29"/>
      <c r="Y323" s="29"/>
      <c r="Z323" s="29"/>
      <c r="AA323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3.5" customHeight="1">
      <c r="A324" s="1"/>
      <c r="B324" s="1"/>
      <c r="C324" s="1"/>
      <c r="D324" s="1"/>
      <c r="E324" s="1"/>
      <c r="F324" s="1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29"/>
      <c r="U324" s="29"/>
      <c r="V324" s="32"/>
      <c r="W324" s="29"/>
      <c r="X324" s="29"/>
      <c r="Y324" s="29"/>
      <c r="Z324" s="29"/>
      <c r="AA324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3.5" customHeight="1">
      <c r="A325" s="1"/>
      <c r="B325" s="1"/>
      <c r="C325" s="1"/>
      <c r="D325" s="1"/>
      <c r="E325" s="1"/>
      <c r="F325" s="1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29"/>
      <c r="U325" s="29"/>
      <c r="V325" s="32"/>
      <c r="W325" s="29"/>
      <c r="X325" s="29"/>
      <c r="Y325" s="29"/>
      <c r="Z325" s="29"/>
      <c r="AA32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3.5" customHeight="1">
      <c r="A326" s="1"/>
      <c r="B326" s="1"/>
      <c r="C326" s="1"/>
      <c r="D326" s="1"/>
      <c r="E326" s="1"/>
      <c r="F326" s="1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29"/>
      <c r="U326" s="29"/>
      <c r="V326" s="32"/>
      <c r="W326" s="29"/>
      <c r="X326" s="29"/>
      <c r="Y326" s="29"/>
      <c r="Z326" s="29"/>
      <c r="AA326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3.5" customHeight="1">
      <c r="A327" s="1"/>
      <c r="B327" s="1"/>
      <c r="C327" s="1"/>
      <c r="D327" s="1"/>
      <c r="E327" s="1"/>
      <c r="F327" s="1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29"/>
      <c r="U327" s="29"/>
      <c r="V327" s="32"/>
      <c r="W327" s="29"/>
      <c r="X327" s="29"/>
      <c r="Y327" s="29"/>
      <c r="Z327" s="29"/>
      <c r="AA327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3.5" customHeight="1">
      <c r="A328" s="1"/>
      <c r="B328" s="1"/>
      <c r="C328" s="1"/>
      <c r="D328" s="1"/>
      <c r="E328" s="1"/>
      <c r="F328" s="1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29"/>
      <c r="U328" s="29"/>
      <c r="V328" s="32"/>
      <c r="W328" s="29"/>
      <c r="X328" s="29"/>
      <c r="Y328" s="29"/>
      <c r="Z328" s="29"/>
      <c r="AA328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3.5" customHeight="1">
      <c r="A329" s="1"/>
      <c r="B329" s="1"/>
      <c r="C329" s="1"/>
      <c r="D329" s="1"/>
      <c r="E329" s="1"/>
      <c r="F329" s="1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29"/>
      <c r="U329" s="29"/>
      <c r="V329" s="32"/>
      <c r="W329" s="29"/>
      <c r="X329" s="29"/>
      <c r="Y329" s="29"/>
      <c r="Z329" s="29"/>
      <c r="AA329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3.5" customHeight="1">
      <c r="A330" s="1"/>
      <c r="B330" s="1"/>
      <c r="C330" s="1"/>
      <c r="D330" s="1"/>
      <c r="E330" s="1"/>
      <c r="F330" s="1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29"/>
      <c r="U330" s="29"/>
      <c r="V330" s="32"/>
      <c r="W330" s="29"/>
      <c r="X330" s="29"/>
      <c r="Y330" s="29"/>
      <c r="Z330" s="29"/>
      <c r="AA330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3.5" customHeight="1">
      <c r="A331" s="1"/>
      <c r="B331" s="1"/>
      <c r="C331" s="1"/>
      <c r="D331" s="1"/>
      <c r="E331" s="1"/>
      <c r="F331" s="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29"/>
      <c r="U331" s="29"/>
      <c r="V331" s="32"/>
      <c r="W331" s="29"/>
      <c r="X331" s="29"/>
      <c r="Y331" s="29"/>
      <c r="Z331" s="29"/>
      <c r="AA33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3.5" customHeight="1">
      <c r="A332" s="1"/>
      <c r="B332" s="1"/>
      <c r="C332" s="1"/>
      <c r="D332" s="1"/>
      <c r="E332" s="1"/>
      <c r="F332" s="1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29"/>
      <c r="U332" s="29"/>
      <c r="V332" s="32"/>
      <c r="W332" s="29"/>
      <c r="X332" s="29"/>
      <c r="Y332" s="29"/>
      <c r="Z332" s="29"/>
      <c r="AA332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3.5" customHeight="1">
      <c r="A333" s="1"/>
      <c r="B333" s="1"/>
      <c r="C333" s="1"/>
      <c r="D333" s="1"/>
      <c r="E333" s="1"/>
      <c r="F333" s="1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29"/>
      <c r="U333" s="29"/>
      <c r="V333" s="32"/>
      <c r="W333" s="29"/>
      <c r="X333" s="29"/>
      <c r="Y333" s="29"/>
      <c r="Z333" s="29"/>
      <c r="AA333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3.5" customHeight="1">
      <c r="A334" s="1"/>
      <c r="B334" s="1"/>
      <c r="C334" s="1"/>
      <c r="D334" s="1"/>
      <c r="E334" s="1"/>
      <c r="F334" s="1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29"/>
      <c r="U334" s="29"/>
      <c r="V334" s="32"/>
      <c r="W334" s="29"/>
      <c r="X334" s="29"/>
      <c r="Y334" s="29"/>
      <c r="Z334" s="29"/>
      <c r="AA334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3.5" customHeight="1">
      <c r="A335" s="1"/>
      <c r="B335" s="1"/>
      <c r="C335" s="1"/>
      <c r="D335" s="1"/>
      <c r="E335" s="1"/>
      <c r="F335" s="1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29"/>
      <c r="U335" s="29"/>
      <c r="V335" s="32"/>
      <c r="W335" s="29"/>
      <c r="X335" s="29"/>
      <c r="Y335" s="29"/>
      <c r="Z335" s="29"/>
      <c r="AA33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3.5" customHeight="1">
      <c r="A336" s="1"/>
      <c r="B336" s="1"/>
      <c r="C336" s="1"/>
      <c r="D336" s="1"/>
      <c r="E336" s="1"/>
      <c r="F336" s="1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29"/>
      <c r="U336" s="29"/>
      <c r="V336" s="32"/>
      <c r="W336" s="29"/>
      <c r="X336" s="29"/>
      <c r="Y336" s="29"/>
      <c r="Z336" s="29"/>
      <c r="AA336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3.5" customHeight="1">
      <c r="A337" s="1"/>
      <c r="B337" s="1"/>
      <c r="C337" s="1"/>
      <c r="D337" s="1"/>
      <c r="E337" s="1"/>
      <c r="F337" s="1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29"/>
      <c r="U337" s="29"/>
      <c r="V337" s="32"/>
      <c r="W337" s="29"/>
      <c r="X337" s="29"/>
      <c r="Y337" s="29"/>
      <c r="Z337" s="29"/>
      <c r="AA337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3.5" customHeight="1">
      <c r="A338" s="1"/>
      <c r="B338" s="1"/>
      <c r="C338" s="1"/>
      <c r="D338" s="1"/>
      <c r="E338" s="1"/>
      <c r="F338" s="1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29"/>
      <c r="U338" s="29"/>
      <c r="V338" s="32"/>
      <c r="W338" s="29"/>
      <c r="X338" s="29"/>
      <c r="Y338" s="29"/>
      <c r="Z338" s="29"/>
      <c r="AA338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3.5" customHeight="1">
      <c r="A339" s="1"/>
      <c r="B339" s="1"/>
      <c r="C339" s="1"/>
      <c r="D339" s="1"/>
      <c r="E339" s="1"/>
      <c r="F339" s="1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29"/>
      <c r="U339" s="29"/>
      <c r="V339" s="32"/>
      <c r="W339" s="29"/>
      <c r="X339" s="29"/>
      <c r="Y339" s="29"/>
      <c r="Z339" s="29"/>
      <c r="AA339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3.5" customHeight="1">
      <c r="A340" s="1"/>
      <c r="B340" s="1"/>
      <c r="C340" s="1"/>
      <c r="D340" s="1"/>
      <c r="E340" s="1"/>
      <c r="F340" s="1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29"/>
      <c r="U340" s="29"/>
      <c r="V340" s="32"/>
      <c r="W340" s="29"/>
      <c r="X340" s="29"/>
      <c r="Y340" s="29"/>
      <c r="Z340" s="29"/>
      <c r="AA340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3.5" customHeight="1">
      <c r="A341" s="1"/>
      <c r="B341" s="1"/>
      <c r="C341" s="1"/>
      <c r="D341" s="1"/>
      <c r="E341" s="1"/>
      <c r="F341" s="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29"/>
      <c r="U341" s="29"/>
      <c r="V341" s="32"/>
      <c r="W341" s="29"/>
      <c r="X341" s="29"/>
      <c r="Y341" s="29"/>
      <c r="Z341" s="29"/>
      <c r="AA34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3.5" customHeight="1">
      <c r="A342" s="1"/>
      <c r="B342" s="1"/>
      <c r="C342" s="1"/>
      <c r="D342" s="1"/>
      <c r="E342" s="1"/>
      <c r="F342" s="1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29"/>
      <c r="U342" s="29"/>
      <c r="V342" s="32"/>
      <c r="W342" s="29"/>
      <c r="X342" s="29"/>
      <c r="Y342" s="29"/>
      <c r="Z342" s="29"/>
      <c r="AA342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3.5" customHeight="1">
      <c r="A343" s="1"/>
      <c r="B343" s="1"/>
      <c r="C343" s="1"/>
      <c r="D343" s="1"/>
      <c r="E343" s="1"/>
      <c r="F343" s="1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29"/>
      <c r="U343" s="29"/>
      <c r="V343" s="32"/>
      <c r="W343" s="29"/>
      <c r="X343" s="29"/>
      <c r="Y343" s="29"/>
      <c r="Z343" s="29"/>
      <c r="AA343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3.5" customHeight="1">
      <c r="A344" s="1"/>
      <c r="B344" s="1"/>
      <c r="C344" s="1"/>
      <c r="D344" s="1"/>
      <c r="E344" s="1"/>
      <c r="F344" s="1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29"/>
      <c r="U344" s="29"/>
      <c r="V344" s="32"/>
      <c r="W344" s="29"/>
      <c r="X344" s="29"/>
      <c r="Y344" s="29"/>
      <c r="Z344" s="29"/>
      <c r="AA344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3.5" customHeight="1">
      <c r="A345" s="1"/>
      <c r="B345" s="1"/>
      <c r="C345" s="1"/>
      <c r="D345" s="1"/>
      <c r="E345" s="1"/>
      <c r="F345" s="1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29"/>
      <c r="U345" s="29"/>
      <c r="V345" s="32"/>
      <c r="W345" s="29"/>
      <c r="X345" s="29"/>
      <c r="Y345" s="29"/>
      <c r="Z345" s="29"/>
      <c r="AA34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3.5" customHeight="1">
      <c r="A346" s="1"/>
      <c r="B346" s="1"/>
      <c r="C346" s="1"/>
      <c r="D346" s="1"/>
      <c r="E346" s="1"/>
      <c r="F346" s="1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29"/>
      <c r="U346" s="29"/>
      <c r="V346" s="32"/>
      <c r="W346" s="29"/>
      <c r="X346" s="29"/>
      <c r="Y346" s="29"/>
      <c r="Z346" s="29"/>
      <c r="AA346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3.5" customHeight="1">
      <c r="A347" s="1"/>
      <c r="B347" s="1"/>
      <c r="C347" s="1"/>
      <c r="D347" s="1"/>
      <c r="E347" s="1"/>
      <c r="F347" s="1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29"/>
      <c r="U347" s="29"/>
      <c r="V347" s="32"/>
      <c r="W347" s="29"/>
      <c r="X347" s="29"/>
      <c r="Y347" s="29"/>
      <c r="Z347" s="29"/>
      <c r="AA347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3.5" customHeight="1">
      <c r="A348" s="1"/>
      <c r="B348" s="1"/>
      <c r="C348" s="1"/>
      <c r="D348" s="1"/>
      <c r="E348" s="1"/>
      <c r="F348" s="1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29"/>
      <c r="U348" s="29"/>
      <c r="V348" s="32"/>
      <c r="W348" s="29"/>
      <c r="X348" s="29"/>
      <c r="Y348" s="29"/>
      <c r="Z348" s="29"/>
      <c r="AA348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3.5" customHeight="1">
      <c r="A349" s="1"/>
      <c r="B349" s="1"/>
      <c r="C349" s="1"/>
      <c r="D349" s="1"/>
      <c r="E349" s="1"/>
      <c r="F349" s="1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29"/>
      <c r="U349" s="29"/>
      <c r="V349" s="32"/>
      <c r="W349" s="29"/>
      <c r="X349" s="29"/>
      <c r="Y349" s="29"/>
      <c r="Z349" s="29"/>
      <c r="AA349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3.5" customHeight="1">
      <c r="A350" s="1"/>
      <c r="B350" s="1"/>
      <c r="C350" s="1"/>
      <c r="D350" s="1"/>
      <c r="E350" s="1"/>
      <c r="F350" s="1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29"/>
      <c r="U350" s="29"/>
      <c r="V350" s="32"/>
      <c r="W350" s="29"/>
      <c r="X350" s="29"/>
      <c r="Y350" s="29"/>
      <c r="Z350" s="29"/>
      <c r="AA350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3.5" customHeight="1">
      <c r="A351" s="1"/>
      <c r="B351" s="1"/>
      <c r="C351" s="1"/>
      <c r="D351" s="1"/>
      <c r="E351" s="1"/>
      <c r="F351" s="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29"/>
      <c r="U351" s="29"/>
      <c r="V351" s="32"/>
      <c r="W351" s="29"/>
      <c r="X351" s="29"/>
      <c r="Y351" s="29"/>
      <c r="Z351" s="29"/>
      <c r="AA35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3.5" customHeight="1">
      <c r="A352" s="1"/>
      <c r="B352" s="1"/>
      <c r="C352" s="1"/>
      <c r="D352" s="1"/>
      <c r="E352" s="1"/>
      <c r="F352" s="1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29"/>
      <c r="U352" s="29"/>
      <c r="V352" s="32"/>
      <c r="W352" s="29"/>
      <c r="X352" s="29"/>
      <c r="Y352" s="29"/>
      <c r="Z352" s="29"/>
      <c r="AA352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3.5" customHeight="1">
      <c r="A353" s="1"/>
      <c r="B353" s="1"/>
      <c r="C353" s="1"/>
      <c r="D353" s="1"/>
      <c r="E353" s="1"/>
      <c r="F353" s="1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29"/>
      <c r="U353" s="29"/>
      <c r="V353" s="32"/>
      <c r="W353" s="29"/>
      <c r="X353" s="29"/>
      <c r="Y353" s="29"/>
      <c r="Z353" s="29"/>
      <c r="AA353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3.5" customHeight="1">
      <c r="A354" s="1"/>
      <c r="B354" s="1"/>
      <c r="C354" s="1"/>
      <c r="D354" s="1"/>
      <c r="E354" s="1"/>
      <c r="F354" s="1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29"/>
      <c r="U354" s="29"/>
      <c r="V354" s="32"/>
      <c r="W354" s="29"/>
      <c r="X354" s="29"/>
      <c r="Y354" s="29"/>
      <c r="Z354" s="29"/>
      <c r="AA354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3.5" customHeight="1">
      <c r="A355" s="1"/>
      <c r="B355" s="1"/>
      <c r="C355" s="1"/>
      <c r="D355" s="1"/>
      <c r="E355" s="1"/>
      <c r="F355" s="1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29"/>
      <c r="U355" s="29"/>
      <c r="V355" s="32"/>
      <c r="W355" s="29"/>
      <c r="X355" s="29"/>
      <c r="Y355" s="29"/>
      <c r="Z355" s="29"/>
      <c r="AA35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3.5" customHeight="1">
      <c r="A356" s="1"/>
      <c r="B356" s="1"/>
      <c r="C356" s="1"/>
      <c r="D356" s="1"/>
      <c r="E356" s="1"/>
      <c r="F356" s="1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29"/>
      <c r="U356" s="29"/>
      <c r="V356" s="32"/>
      <c r="W356" s="29"/>
      <c r="X356" s="29"/>
      <c r="Y356" s="29"/>
      <c r="Z356" s="29"/>
      <c r="AA356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3.5" customHeight="1">
      <c r="A357" s="1"/>
      <c r="B357" s="1"/>
      <c r="C357" s="1"/>
      <c r="D357" s="1"/>
      <c r="E357" s="1"/>
      <c r="F357" s="1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29"/>
      <c r="U357" s="29"/>
      <c r="V357" s="32"/>
      <c r="W357" s="29"/>
      <c r="X357" s="29"/>
      <c r="Y357" s="29"/>
      <c r="Z357" s="29"/>
      <c r="AA357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3.5" customHeight="1">
      <c r="A358" s="1"/>
      <c r="B358" s="1"/>
      <c r="C358" s="1"/>
      <c r="D358" s="1"/>
      <c r="E358" s="1"/>
      <c r="F358" s="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29"/>
      <c r="U358" s="29"/>
      <c r="V358" s="32"/>
      <c r="W358" s="29"/>
      <c r="X358" s="29"/>
      <c r="Y358" s="29"/>
      <c r="Z358" s="29"/>
      <c r="AA358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3.5" customHeight="1">
      <c r="A359" s="1"/>
      <c r="B359" s="1"/>
      <c r="C359" s="1"/>
      <c r="D359" s="1"/>
      <c r="E359" s="1"/>
      <c r="F359" s="1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29"/>
      <c r="U359" s="29"/>
      <c r="V359" s="32"/>
      <c r="W359" s="29"/>
      <c r="X359" s="29"/>
      <c r="Y359" s="29"/>
      <c r="Z359" s="29"/>
      <c r="AA359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3.5" customHeight="1">
      <c r="A360" s="1"/>
      <c r="B360" s="1"/>
      <c r="C360" s="1"/>
      <c r="D360" s="1"/>
      <c r="E360" s="1"/>
      <c r="F360" s="1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29"/>
      <c r="U360" s="29"/>
      <c r="V360" s="32"/>
      <c r="W360" s="29"/>
      <c r="X360" s="29"/>
      <c r="Y360" s="29"/>
      <c r="Z360" s="29"/>
      <c r="AA360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3.5" customHeight="1">
      <c r="A361" s="1"/>
      <c r="B361" s="1"/>
      <c r="C361" s="1"/>
      <c r="D361" s="1"/>
      <c r="E361" s="1"/>
      <c r="F361" s="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29"/>
      <c r="U361" s="29"/>
      <c r="V361" s="32"/>
      <c r="W361" s="29"/>
      <c r="X361" s="29"/>
      <c r="Y361" s="29"/>
      <c r="Z361" s="29"/>
      <c r="AA36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3.5" customHeight="1">
      <c r="A362" s="1"/>
      <c r="B362" s="1"/>
      <c r="C362" s="1"/>
      <c r="D362" s="1"/>
      <c r="E362" s="1"/>
      <c r="F362" s="1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29"/>
      <c r="U362" s="29"/>
      <c r="V362" s="32"/>
      <c r="W362" s="29"/>
      <c r="X362" s="29"/>
      <c r="Y362" s="29"/>
      <c r="Z362" s="29"/>
      <c r="AA362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3.5" customHeight="1">
      <c r="A363" s="1"/>
      <c r="B363" s="1"/>
      <c r="C363" s="1"/>
      <c r="D363" s="1"/>
      <c r="E363" s="1"/>
      <c r="F363" s="1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29"/>
      <c r="U363" s="29"/>
      <c r="V363" s="32"/>
      <c r="W363" s="29"/>
      <c r="X363" s="29"/>
      <c r="Y363" s="29"/>
      <c r="Z363" s="29"/>
      <c r="AA363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3.5" customHeight="1">
      <c r="A364" s="1"/>
      <c r="B364" s="1"/>
      <c r="C364" s="1"/>
      <c r="D364" s="1"/>
      <c r="E364" s="1"/>
      <c r="F364" s="1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29"/>
      <c r="U364" s="29"/>
      <c r="V364" s="32"/>
      <c r="W364" s="29"/>
      <c r="X364" s="29"/>
      <c r="Y364" s="29"/>
      <c r="Z364" s="29"/>
      <c r="AA364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3.5" customHeight="1">
      <c r="A365" s="1"/>
      <c r="B365" s="1"/>
      <c r="C365" s="1"/>
      <c r="D365" s="1"/>
      <c r="E365" s="1"/>
      <c r="F365" s="1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29"/>
      <c r="U365" s="29"/>
      <c r="V365" s="32"/>
      <c r="W365" s="29"/>
      <c r="X365" s="29"/>
      <c r="Y365" s="29"/>
      <c r="Z365" s="29"/>
      <c r="AA36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3.5" customHeight="1">
      <c r="A366" s="1"/>
      <c r="B366" s="1"/>
      <c r="C366" s="1"/>
      <c r="D366" s="1"/>
      <c r="E366" s="1"/>
      <c r="F366" s="1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29"/>
      <c r="U366" s="29"/>
      <c r="V366" s="32"/>
      <c r="W366" s="29"/>
      <c r="X366" s="29"/>
      <c r="Y366" s="29"/>
      <c r="Z366" s="29"/>
      <c r="AA366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3.5" customHeight="1">
      <c r="A367" s="1"/>
      <c r="B367" s="1"/>
      <c r="C367" s="1"/>
      <c r="D367" s="1"/>
      <c r="E367" s="1"/>
      <c r="F367" s="1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29"/>
      <c r="U367" s="29"/>
      <c r="V367" s="32"/>
      <c r="W367" s="29"/>
      <c r="X367" s="29"/>
      <c r="Y367" s="29"/>
      <c r="Z367" s="29"/>
      <c r="AA367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3.5" customHeight="1">
      <c r="A368" s="1"/>
      <c r="B368" s="1"/>
      <c r="C368" s="1"/>
      <c r="D368" s="1"/>
      <c r="E368" s="1"/>
      <c r="F368" s="1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29"/>
      <c r="U368" s="29"/>
      <c r="V368" s="32"/>
      <c r="W368" s="29"/>
      <c r="X368" s="29"/>
      <c r="Y368" s="29"/>
      <c r="Z368" s="29"/>
      <c r="AA368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3.5" customHeight="1">
      <c r="A369" s="1"/>
      <c r="B369" s="1"/>
      <c r="C369" s="1"/>
      <c r="D369" s="1"/>
      <c r="E369" s="1"/>
      <c r="F369" s="1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29"/>
      <c r="U369" s="29"/>
      <c r="V369" s="32"/>
      <c r="W369" s="29"/>
      <c r="X369" s="29"/>
      <c r="Y369" s="29"/>
      <c r="Z369" s="29"/>
      <c r="AA369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3.5" customHeight="1">
      <c r="A370" s="1"/>
      <c r="B370" s="1"/>
      <c r="C370" s="1"/>
      <c r="D370" s="1"/>
      <c r="E370" s="1"/>
      <c r="F370" s="1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29"/>
      <c r="U370" s="29"/>
      <c r="V370" s="32"/>
      <c r="W370" s="29"/>
      <c r="X370" s="29"/>
      <c r="Y370" s="29"/>
      <c r="Z370" s="29"/>
      <c r="AA370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3.5" customHeight="1">
      <c r="A371" s="1"/>
      <c r="B371" s="1"/>
      <c r="C371" s="1"/>
      <c r="D371" s="1"/>
      <c r="E371" s="1"/>
      <c r="F371" s="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29"/>
      <c r="U371" s="29"/>
      <c r="V371" s="32"/>
      <c r="W371" s="29"/>
      <c r="X371" s="29"/>
      <c r="Y371" s="29"/>
      <c r="Z371" s="29"/>
      <c r="AA37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3.5" customHeight="1">
      <c r="A372" s="1"/>
      <c r="B372" s="1"/>
      <c r="C372" s="1"/>
      <c r="D372" s="1"/>
      <c r="E372" s="1"/>
      <c r="F372" s="1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29"/>
      <c r="U372" s="29"/>
      <c r="V372" s="32"/>
      <c r="W372" s="29"/>
      <c r="X372" s="29"/>
      <c r="Y372" s="29"/>
      <c r="Z372" s="29"/>
      <c r="AA372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3.5" customHeight="1">
      <c r="A373" s="1"/>
      <c r="B373" s="1"/>
      <c r="C373" s="1"/>
      <c r="D373" s="1"/>
      <c r="E373" s="1"/>
      <c r="F373" s="1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29"/>
      <c r="U373" s="29"/>
      <c r="V373" s="32"/>
      <c r="W373" s="29"/>
      <c r="X373" s="29"/>
      <c r="Y373" s="29"/>
      <c r="Z373" s="29"/>
      <c r="AA373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3.5" customHeight="1">
      <c r="A374" s="1"/>
      <c r="B374" s="1"/>
      <c r="C374" s="1"/>
      <c r="D374" s="1"/>
      <c r="E374" s="1"/>
      <c r="F374" s="1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29"/>
      <c r="U374" s="29"/>
      <c r="V374" s="32"/>
      <c r="W374" s="29"/>
      <c r="X374" s="29"/>
      <c r="Y374" s="29"/>
      <c r="Z374" s="29"/>
      <c r="AA374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3.5" customHeight="1">
      <c r="A375" s="1"/>
      <c r="B375" s="1"/>
      <c r="C375" s="1"/>
      <c r="D375" s="1"/>
      <c r="E375" s="1"/>
      <c r="F375" s="1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29"/>
      <c r="U375" s="29"/>
      <c r="V375" s="32"/>
      <c r="W375" s="29"/>
      <c r="X375" s="29"/>
      <c r="Y375" s="29"/>
      <c r="Z375" s="29"/>
      <c r="AA37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3.5" customHeight="1">
      <c r="A376" s="1"/>
      <c r="B376" s="1"/>
      <c r="C376" s="1"/>
      <c r="D376" s="1"/>
      <c r="E376" s="1"/>
      <c r="F376" s="1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29"/>
      <c r="U376" s="29"/>
      <c r="V376" s="32"/>
      <c r="W376" s="29"/>
      <c r="X376" s="29"/>
      <c r="Y376" s="29"/>
      <c r="Z376" s="29"/>
      <c r="AA376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3.5" customHeight="1">
      <c r="A377" s="1"/>
      <c r="B377" s="1"/>
      <c r="C377" s="1"/>
      <c r="D377" s="1"/>
      <c r="E377" s="1"/>
      <c r="F377" s="1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29"/>
      <c r="U377" s="29"/>
      <c r="V377" s="32"/>
      <c r="W377" s="29"/>
      <c r="X377" s="29"/>
      <c r="Y377" s="29"/>
      <c r="Z377" s="29"/>
      <c r="AA377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3.5" customHeight="1">
      <c r="A378" s="1"/>
      <c r="B378" s="1"/>
      <c r="C378" s="1"/>
      <c r="D378" s="1"/>
      <c r="E378" s="1"/>
      <c r="F378" s="1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29"/>
      <c r="U378" s="29"/>
      <c r="V378" s="32"/>
      <c r="W378" s="29"/>
      <c r="X378" s="29"/>
      <c r="Y378" s="29"/>
      <c r="Z378" s="29"/>
      <c r="AA378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3.5" customHeight="1">
      <c r="A379" s="1"/>
      <c r="B379" s="1"/>
      <c r="C379" s="1"/>
      <c r="D379" s="1"/>
      <c r="E379" s="1"/>
      <c r="F379" s="1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29"/>
      <c r="U379" s="29"/>
      <c r="V379" s="32"/>
      <c r="W379" s="29"/>
      <c r="X379" s="29"/>
      <c r="Y379" s="29"/>
      <c r="Z379" s="29"/>
      <c r="AA379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3.5" customHeight="1">
      <c r="A380" s="1"/>
      <c r="B380" s="1"/>
      <c r="C380" s="1"/>
      <c r="D380" s="1"/>
      <c r="E380" s="1"/>
      <c r="F380" s="1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29"/>
      <c r="U380" s="29"/>
      <c r="V380" s="32"/>
      <c r="W380" s="29"/>
      <c r="X380" s="29"/>
      <c r="Y380" s="29"/>
      <c r="Z380" s="29"/>
      <c r="AA380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3.5" customHeight="1">
      <c r="A381" s="1"/>
      <c r="B381" s="1"/>
      <c r="C381" s="1"/>
      <c r="D381" s="1"/>
      <c r="E381" s="1"/>
      <c r="F381" s="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29"/>
      <c r="U381" s="29"/>
      <c r="V381" s="32"/>
      <c r="W381" s="29"/>
      <c r="X381" s="29"/>
      <c r="Y381" s="29"/>
      <c r="Z381" s="29"/>
      <c r="AA38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3.5" customHeight="1">
      <c r="A382" s="1"/>
      <c r="B382" s="1"/>
      <c r="C382" s="1"/>
      <c r="D382" s="1"/>
      <c r="E382" s="1"/>
      <c r="F382" s="1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29"/>
      <c r="U382" s="29"/>
      <c r="V382" s="32"/>
      <c r="W382" s="29"/>
      <c r="X382" s="29"/>
      <c r="Y382" s="29"/>
      <c r="Z382" s="29"/>
      <c r="AA382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3.5" customHeight="1">
      <c r="A383" s="1"/>
      <c r="B383" s="1"/>
      <c r="C383" s="1"/>
      <c r="D383" s="1"/>
      <c r="E383" s="1"/>
      <c r="F383" s="1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29"/>
      <c r="U383" s="29"/>
      <c r="V383" s="32"/>
      <c r="W383" s="29"/>
      <c r="X383" s="29"/>
      <c r="Y383" s="29"/>
      <c r="Z383" s="29"/>
      <c r="AA383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3.5" customHeight="1">
      <c r="A384" s="1"/>
      <c r="B384" s="1"/>
      <c r="C384" s="1"/>
      <c r="D384" s="1"/>
      <c r="E384" s="1"/>
      <c r="F384" s="1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29"/>
      <c r="U384" s="29"/>
      <c r="V384" s="32"/>
      <c r="W384" s="29"/>
      <c r="X384" s="29"/>
      <c r="Y384" s="29"/>
      <c r="Z384" s="29"/>
      <c r="AA384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3.5" customHeight="1">
      <c r="A385" s="1"/>
      <c r="B385" s="1"/>
      <c r="C385" s="1"/>
      <c r="D385" s="1"/>
      <c r="E385" s="1"/>
      <c r="F385" s="1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29"/>
      <c r="U385" s="29"/>
      <c r="V385" s="32"/>
      <c r="W385" s="29"/>
      <c r="X385" s="29"/>
      <c r="Y385" s="29"/>
      <c r="Z385" s="29"/>
      <c r="AA38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3.5" customHeight="1">
      <c r="A386" s="1"/>
      <c r="B386" s="1"/>
      <c r="C386" s="1"/>
      <c r="D386" s="1"/>
      <c r="E386" s="1"/>
      <c r="F386" s="1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29"/>
      <c r="U386" s="29"/>
      <c r="V386" s="32"/>
      <c r="W386" s="29"/>
      <c r="X386" s="29"/>
      <c r="Y386" s="29"/>
      <c r="Z386" s="29"/>
      <c r="AA386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3.5" customHeight="1">
      <c r="A387" s="1"/>
      <c r="B387" s="1"/>
      <c r="C387" s="1"/>
      <c r="D387" s="1"/>
      <c r="E387" s="1"/>
      <c r="F387" s="1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29"/>
      <c r="U387" s="29"/>
      <c r="V387" s="32"/>
      <c r="W387" s="29"/>
      <c r="X387" s="29"/>
      <c r="Y387" s="29"/>
      <c r="Z387" s="29"/>
      <c r="AA387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3.5" customHeight="1">
      <c r="A388" s="1"/>
      <c r="B388" s="1"/>
      <c r="C388" s="1"/>
      <c r="D388" s="1"/>
      <c r="E388" s="1"/>
      <c r="F388" s="1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29"/>
      <c r="U388" s="29"/>
      <c r="V388" s="32"/>
      <c r="W388" s="29"/>
      <c r="X388" s="29"/>
      <c r="Y388" s="29"/>
      <c r="Z388" s="29"/>
      <c r="AA388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3.5" customHeight="1">
      <c r="A389" s="1"/>
      <c r="B389" s="1"/>
      <c r="C389" s="1"/>
      <c r="D389" s="1"/>
      <c r="E389" s="1"/>
      <c r="F389" s="1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29"/>
      <c r="U389" s="29"/>
      <c r="V389" s="32"/>
      <c r="W389" s="29"/>
      <c r="X389" s="29"/>
      <c r="Y389" s="29"/>
      <c r="Z389" s="29"/>
      <c r="AA389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3.5" customHeight="1">
      <c r="A390" s="1"/>
      <c r="B390" s="1"/>
      <c r="C390" s="1"/>
      <c r="D390" s="1"/>
      <c r="E390" s="1"/>
      <c r="F390" s="1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29"/>
      <c r="U390" s="29"/>
      <c r="V390" s="32"/>
      <c r="W390" s="29"/>
      <c r="X390" s="29"/>
      <c r="Y390" s="29"/>
      <c r="Z390" s="29"/>
      <c r="AA390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3.5" customHeight="1">
      <c r="A391" s="1"/>
      <c r="B391" s="1"/>
      <c r="C391" s="1"/>
      <c r="D391" s="1"/>
      <c r="E391" s="1"/>
      <c r="F391" s="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29"/>
      <c r="U391" s="29"/>
      <c r="V391" s="32"/>
      <c r="W391" s="29"/>
      <c r="X391" s="29"/>
      <c r="Y391" s="29"/>
      <c r="Z391" s="29"/>
      <c r="AA39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3.5" customHeight="1">
      <c r="A392" s="1"/>
      <c r="B392" s="1"/>
      <c r="C392" s="1"/>
      <c r="D392" s="1"/>
      <c r="E392" s="1"/>
      <c r="F392" s="1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29"/>
      <c r="U392" s="29"/>
      <c r="V392" s="32"/>
      <c r="W392" s="29"/>
      <c r="X392" s="29"/>
      <c r="Y392" s="29"/>
      <c r="Z392" s="29"/>
      <c r="AA392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3.5" customHeight="1">
      <c r="A393" s="1"/>
      <c r="B393" s="1"/>
      <c r="C393" s="1"/>
      <c r="D393" s="1"/>
      <c r="E393" s="1"/>
      <c r="F393" s="1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29"/>
      <c r="U393" s="29"/>
      <c r="V393" s="32"/>
      <c r="W393" s="29"/>
      <c r="X393" s="29"/>
      <c r="Y393" s="29"/>
      <c r="Z393" s="29"/>
      <c r="AA393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3.5" customHeight="1">
      <c r="A394" s="1"/>
      <c r="B394" s="1"/>
      <c r="C394" s="1"/>
      <c r="D394" s="1"/>
      <c r="E394" s="1"/>
      <c r="F394" s="1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29"/>
      <c r="U394" s="29"/>
      <c r="V394" s="32"/>
      <c r="W394" s="29"/>
      <c r="X394" s="29"/>
      <c r="Y394" s="29"/>
      <c r="Z394" s="29"/>
      <c r="AA394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3.5" customHeight="1">
      <c r="A395" s="1"/>
      <c r="B395" s="1"/>
      <c r="C395" s="1"/>
      <c r="D395" s="1"/>
      <c r="E395" s="1"/>
      <c r="F395" s="1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29"/>
      <c r="U395" s="29"/>
      <c r="V395" s="32"/>
      <c r="W395" s="29"/>
      <c r="X395" s="29"/>
      <c r="Y395" s="29"/>
      <c r="Z395" s="29"/>
      <c r="AA39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3.5" customHeight="1">
      <c r="A396" s="1"/>
      <c r="B396" s="1"/>
      <c r="C396" s="1"/>
      <c r="D396" s="1"/>
      <c r="E396" s="1"/>
      <c r="F396" s="1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29"/>
      <c r="U396" s="29"/>
      <c r="V396" s="32"/>
      <c r="W396" s="29"/>
      <c r="X396" s="29"/>
      <c r="Y396" s="29"/>
      <c r="Z396" s="29"/>
      <c r="AA396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3.5" customHeight="1">
      <c r="A397" s="1"/>
      <c r="B397" s="1"/>
      <c r="C397" s="1"/>
      <c r="D397" s="1"/>
      <c r="E397" s="1"/>
      <c r="F397" s="1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29"/>
      <c r="U397" s="29"/>
      <c r="V397" s="32"/>
      <c r="W397" s="29"/>
      <c r="X397" s="29"/>
      <c r="Y397" s="29"/>
      <c r="Z397" s="29"/>
      <c r="AA397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3.5" customHeight="1">
      <c r="A398" s="1"/>
      <c r="B398" s="1"/>
      <c r="C398" s="1"/>
      <c r="D398" s="1"/>
      <c r="E398" s="1"/>
      <c r="F398" s="1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29"/>
      <c r="U398" s="29"/>
      <c r="V398" s="32"/>
      <c r="W398" s="29"/>
      <c r="X398" s="29"/>
      <c r="Y398" s="29"/>
      <c r="Z398" s="29"/>
      <c r="AA398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3.5" customHeight="1">
      <c r="A399" s="1"/>
      <c r="B399" s="1"/>
      <c r="C399" s="1"/>
      <c r="D399" s="1"/>
      <c r="E399" s="1"/>
      <c r="F399" s="1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29"/>
      <c r="U399" s="29"/>
      <c r="V399" s="32"/>
      <c r="W399" s="29"/>
      <c r="X399" s="29"/>
      <c r="Y399" s="29"/>
      <c r="Z399" s="29"/>
      <c r="AA399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3.5" customHeight="1">
      <c r="A400" s="1"/>
      <c r="B400" s="1"/>
      <c r="C400" s="1"/>
      <c r="D400" s="1"/>
      <c r="E400" s="1"/>
      <c r="F400" s="1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29"/>
      <c r="U400" s="29"/>
      <c r="V400" s="32"/>
      <c r="W400" s="29"/>
      <c r="X400" s="29"/>
      <c r="Y400" s="29"/>
      <c r="Z400" s="29"/>
      <c r="AA400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3.5" customHeight="1">
      <c r="A401" s="1"/>
      <c r="B401" s="1"/>
      <c r="C401" s="1"/>
      <c r="D401" s="1"/>
      <c r="E401" s="1"/>
      <c r="F401" s="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29"/>
      <c r="U401" s="29"/>
      <c r="V401" s="32"/>
      <c r="W401" s="29"/>
      <c r="X401" s="29"/>
      <c r="Y401" s="29"/>
      <c r="Z401" s="29"/>
      <c r="AA40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3.5" customHeight="1">
      <c r="A402" s="1"/>
      <c r="B402" s="1"/>
      <c r="C402" s="1"/>
      <c r="D402" s="1"/>
      <c r="E402" s="1"/>
      <c r="F402" s="1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29"/>
      <c r="U402" s="29"/>
      <c r="V402" s="32"/>
      <c r="W402" s="29"/>
      <c r="X402" s="29"/>
      <c r="Y402" s="29"/>
      <c r="Z402" s="29"/>
      <c r="AA402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3.5" customHeight="1">
      <c r="A403" s="1"/>
      <c r="B403" s="1"/>
      <c r="C403" s="1"/>
      <c r="D403" s="1"/>
      <c r="E403" s="1"/>
      <c r="F403" s="1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29"/>
      <c r="U403" s="29"/>
      <c r="V403" s="32"/>
      <c r="W403" s="29"/>
      <c r="X403" s="29"/>
      <c r="Y403" s="29"/>
      <c r="Z403" s="29"/>
      <c r="AA403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3.5" customHeight="1">
      <c r="A404" s="1"/>
      <c r="B404" s="1"/>
      <c r="C404" s="1"/>
      <c r="D404" s="1"/>
      <c r="E404" s="1"/>
      <c r="F404" s="1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29"/>
      <c r="U404" s="29"/>
      <c r="V404" s="32"/>
      <c r="W404" s="29"/>
      <c r="X404" s="29"/>
      <c r="Y404" s="29"/>
      <c r="Z404" s="29"/>
      <c r="AA404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3.5" customHeight="1">
      <c r="A405" s="1"/>
      <c r="B405" s="1"/>
      <c r="C405" s="1"/>
      <c r="D405" s="1"/>
      <c r="E405" s="1"/>
      <c r="F405" s="1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29"/>
      <c r="U405" s="29"/>
      <c r="V405" s="32"/>
      <c r="W405" s="29"/>
      <c r="X405" s="29"/>
      <c r="Y405" s="29"/>
      <c r="Z405" s="29"/>
      <c r="AA40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3.5" customHeight="1">
      <c r="A406" s="1"/>
      <c r="B406" s="1"/>
      <c r="C406" s="1"/>
      <c r="D406" s="1"/>
      <c r="E406" s="1"/>
      <c r="F406" s="1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29"/>
      <c r="U406" s="29"/>
      <c r="V406" s="32"/>
      <c r="W406" s="29"/>
      <c r="X406" s="29"/>
      <c r="Y406" s="29"/>
      <c r="Z406" s="29"/>
      <c r="AA406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 customHeight="1">
      <c r="A407" s="1"/>
      <c r="B407" s="1"/>
      <c r="C407" s="1"/>
      <c r="D407" s="1"/>
      <c r="E407" s="1"/>
      <c r="F407" s="1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29"/>
      <c r="U407" s="29"/>
      <c r="V407" s="32"/>
      <c r="W407" s="29"/>
      <c r="X407" s="29"/>
      <c r="Y407" s="29"/>
      <c r="Z407" s="29"/>
      <c r="AA407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 customHeight="1">
      <c r="A408" s="1"/>
      <c r="B408" s="1"/>
      <c r="C408" s="1"/>
      <c r="D408" s="1"/>
      <c r="E408" s="1"/>
      <c r="F408" s="1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29"/>
      <c r="U408" s="29"/>
      <c r="V408" s="32"/>
      <c r="W408" s="29"/>
      <c r="X408" s="29"/>
      <c r="Y408" s="29"/>
      <c r="Z408" s="29"/>
      <c r="AA408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3.5" customHeight="1">
      <c r="A409" s="1"/>
      <c r="B409" s="1"/>
      <c r="C409" s="1"/>
      <c r="D409" s="1"/>
      <c r="E409" s="1"/>
      <c r="F409" s="1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29"/>
      <c r="U409" s="29"/>
      <c r="V409" s="32"/>
      <c r="W409" s="29"/>
      <c r="X409" s="29"/>
      <c r="Y409" s="29"/>
      <c r="Z409" s="29"/>
      <c r="AA409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3.5" customHeight="1">
      <c r="A410" s="1"/>
      <c r="B410" s="1"/>
      <c r="C410" s="1"/>
      <c r="D410" s="1"/>
      <c r="E410" s="1"/>
      <c r="F410" s="1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29"/>
      <c r="U410" s="29"/>
      <c r="V410" s="32"/>
      <c r="W410" s="29"/>
      <c r="X410" s="29"/>
      <c r="Y410" s="29"/>
      <c r="Z410" s="29"/>
      <c r="AA410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3.5" customHeight="1">
      <c r="A411" s="1"/>
      <c r="B411" s="1"/>
      <c r="C411" s="1"/>
      <c r="D411" s="1"/>
      <c r="E411" s="1"/>
      <c r="F411" s="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29"/>
      <c r="U411" s="29"/>
      <c r="V411" s="32"/>
      <c r="W411" s="29"/>
      <c r="X411" s="29"/>
      <c r="Y411" s="29"/>
      <c r="Z411" s="29"/>
      <c r="AA41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3.5" customHeight="1">
      <c r="A412" s="1"/>
      <c r="B412" s="1"/>
      <c r="C412" s="1"/>
      <c r="D412" s="1"/>
      <c r="E412" s="1"/>
      <c r="F412" s="1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29"/>
      <c r="U412" s="29"/>
      <c r="V412" s="32"/>
      <c r="W412" s="29"/>
      <c r="X412" s="29"/>
      <c r="Y412" s="29"/>
      <c r="Z412" s="29"/>
      <c r="AA41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3.5" customHeight="1">
      <c r="A413" s="1"/>
      <c r="B413" s="1"/>
      <c r="C413" s="1"/>
      <c r="D413" s="1"/>
      <c r="E413" s="1"/>
      <c r="F413" s="1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29"/>
      <c r="U413" s="29"/>
      <c r="V413" s="32"/>
      <c r="W413" s="29"/>
      <c r="X413" s="29"/>
      <c r="Y413" s="29"/>
      <c r="Z413" s="29"/>
      <c r="AA413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3.5" customHeight="1">
      <c r="A414" s="1"/>
      <c r="B414" s="1"/>
      <c r="C414" s="1"/>
      <c r="D414" s="1"/>
      <c r="E414" s="1"/>
      <c r="F414" s="1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29"/>
      <c r="U414" s="29"/>
      <c r="V414" s="32"/>
      <c r="W414" s="29"/>
      <c r="X414" s="29"/>
      <c r="Y414" s="29"/>
      <c r="Z414" s="29"/>
      <c r="AA414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3.5" customHeight="1">
      <c r="A415" s="1"/>
      <c r="B415" s="1"/>
      <c r="C415" s="1"/>
      <c r="D415" s="1"/>
      <c r="E415" s="1"/>
      <c r="F415" s="1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29"/>
      <c r="U415" s="29"/>
      <c r="V415" s="32"/>
      <c r="W415" s="29"/>
      <c r="X415" s="29"/>
      <c r="Y415" s="29"/>
      <c r="Z415" s="29"/>
      <c r="AA41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3.5" customHeight="1">
      <c r="A416" s="1"/>
      <c r="B416" s="1"/>
      <c r="C416" s="1"/>
      <c r="D416" s="1"/>
      <c r="E416" s="1"/>
      <c r="F416" s="1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29"/>
      <c r="U416" s="29"/>
      <c r="V416" s="32"/>
      <c r="W416" s="29"/>
      <c r="X416" s="29"/>
      <c r="Y416" s="29"/>
      <c r="Z416" s="29"/>
      <c r="AA416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3.5" customHeight="1">
      <c r="A417" s="1"/>
      <c r="B417" s="1"/>
      <c r="C417" s="1"/>
      <c r="D417" s="1"/>
      <c r="E417" s="1"/>
      <c r="F417" s="1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29"/>
      <c r="U417" s="29"/>
      <c r="V417" s="32"/>
      <c r="W417" s="29"/>
      <c r="X417" s="29"/>
      <c r="Y417" s="29"/>
      <c r="Z417" s="29"/>
      <c r="AA417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3.5" customHeight="1">
      <c r="A418" s="1"/>
      <c r="B418" s="1"/>
      <c r="C418" s="1"/>
      <c r="D418" s="1"/>
      <c r="E418" s="1"/>
      <c r="F418" s="1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29"/>
      <c r="U418" s="29"/>
      <c r="V418" s="32"/>
      <c r="W418" s="29"/>
      <c r="X418" s="29"/>
      <c r="Y418" s="29"/>
      <c r="Z418" s="29"/>
      <c r="AA418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3.5" customHeight="1">
      <c r="A419" s="1"/>
      <c r="B419" s="1"/>
      <c r="C419" s="1"/>
      <c r="D419" s="1"/>
      <c r="E419" s="1"/>
      <c r="F419" s="1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29"/>
      <c r="U419" s="29"/>
      <c r="V419" s="32"/>
      <c r="W419" s="29"/>
      <c r="X419" s="29"/>
      <c r="Y419" s="29"/>
      <c r="Z419" s="29"/>
      <c r="AA419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3.5" customHeight="1">
      <c r="A420" s="1"/>
      <c r="B420" s="1"/>
      <c r="C420" s="1"/>
      <c r="D420" s="1"/>
      <c r="E420" s="1"/>
      <c r="F420" s="1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29"/>
      <c r="U420" s="29"/>
      <c r="V420" s="32"/>
      <c r="W420" s="29"/>
      <c r="X420" s="29"/>
      <c r="Y420" s="29"/>
      <c r="Z420" s="29"/>
      <c r="AA420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3.5" customHeight="1">
      <c r="A421" s="1"/>
      <c r="B421" s="1"/>
      <c r="C421" s="1"/>
      <c r="D421" s="1"/>
      <c r="E421" s="1"/>
      <c r="F421" s="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29"/>
      <c r="U421" s="29"/>
      <c r="V421" s="32"/>
      <c r="W421" s="29"/>
      <c r="X421" s="29"/>
      <c r="Y421" s="29"/>
      <c r="Z421" s="29"/>
      <c r="AA42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3.5" customHeight="1">
      <c r="A422" s="1"/>
      <c r="B422" s="1"/>
      <c r="C422" s="1"/>
      <c r="D422" s="1"/>
      <c r="E422" s="1"/>
      <c r="F422" s="1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29"/>
      <c r="U422" s="29"/>
      <c r="V422" s="32"/>
      <c r="W422" s="29"/>
      <c r="X422" s="29"/>
      <c r="Y422" s="29"/>
      <c r="Z422" s="29"/>
      <c r="AA422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3.5" customHeight="1">
      <c r="A423" s="1"/>
      <c r="B423" s="1"/>
      <c r="C423" s="1"/>
      <c r="D423" s="1"/>
      <c r="E423" s="1"/>
      <c r="F423" s="1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29"/>
      <c r="U423" s="29"/>
      <c r="V423" s="32"/>
      <c r="W423" s="29"/>
      <c r="X423" s="29"/>
      <c r="Y423" s="29"/>
      <c r="Z423" s="29"/>
      <c r="AA423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3.5" customHeight="1">
      <c r="A424" s="1"/>
      <c r="B424" s="1"/>
      <c r="C424" s="1"/>
      <c r="D424" s="1"/>
      <c r="E424" s="1"/>
      <c r="F424" s="1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29"/>
      <c r="U424" s="29"/>
      <c r="V424" s="32"/>
      <c r="W424" s="29"/>
      <c r="X424" s="29"/>
      <c r="Y424" s="29"/>
      <c r="Z424" s="29"/>
      <c r="AA424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3.5" customHeight="1">
      <c r="A425" s="1"/>
      <c r="B425" s="1"/>
      <c r="C425" s="1"/>
      <c r="D425" s="1"/>
      <c r="E425" s="1"/>
      <c r="F425" s="1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29"/>
      <c r="U425" s="29"/>
      <c r="V425" s="32"/>
      <c r="W425" s="29"/>
      <c r="X425" s="29"/>
      <c r="Y425" s="29"/>
      <c r="Z425" s="29"/>
      <c r="AA42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3.5" customHeight="1">
      <c r="A426" s="1"/>
      <c r="B426" s="1"/>
      <c r="C426" s="1"/>
      <c r="D426" s="1"/>
      <c r="E426" s="1"/>
      <c r="F426" s="1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29"/>
      <c r="U426" s="29"/>
      <c r="V426" s="32"/>
      <c r="W426" s="29"/>
      <c r="X426" s="29"/>
      <c r="Y426" s="29"/>
      <c r="Z426" s="29"/>
      <c r="AA426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3.5" customHeight="1">
      <c r="A427" s="1"/>
      <c r="B427" s="1"/>
      <c r="C427" s="1"/>
      <c r="D427" s="1"/>
      <c r="E427" s="1"/>
      <c r="F427" s="1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29"/>
      <c r="U427" s="29"/>
      <c r="V427" s="32"/>
      <c r="W427" s="29"/>
      <c r="X427" s="29"/>
      <c r="Y427" s="29"/>
      <c r="Z427" s="29"/>
      <c r="AA427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3.5" customHeight="1">
      <c r="A428" s="1"/>
      <c r="B428" s="1"/>
      <c r="C428" s="1"/>
      <c r="D428" s="1"/>
      <c r="E428" s="1"/>
      <c r="F428" s="1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29"/>
      <c r="U428" s="29"/>
      <c r="V428" s="32"/>
      <c r="W428" s="29"/>
      <c r="X428" s="29"/>
      <c r="Y428" s="29"/>
      <c r="Z428" s="29"/>
      <c r="AA428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3.5" customHeight="1">
      <c r="A429" s="1"/>
      <c r="B429" s="1"/>
      <c r="C429" s="1"/>
      <c r="D429" s="1"/>
      <c r="E429" s="1"/>
      <c r="F429" s="1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29"/>
      <c r="U429" s="29"/>
      <c r="V429" s="32"/>
      <c r="W429" s="29"/>
      <c r="X429" s="29"/>
      <c r="Y429" s="29"/>
      <c r="Z429" s="29"/>
      <c r="AA429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3.5" customHeight="1">
      <c r="A430" s="1"/>
      <c r="B430" s="1"/>
      <c r="C430" s="1"/>
      <c r="D430" s="1"/>
      <c r="E430" s="1"/>
      <c r="F430" s="1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29"/>
      <c r="U430" s="29"/>
      <c r="V430" s="32"/>
      <c r="W430" s="29"/>
      <c r="X430" s="29"/>
      <c r="Y430" s="29"/>
      <c r="Z430" s="29"/>
      <c r="AA430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3.5" customHeight="1">
      <c r="A431" s="1"/>
      <c r="B431" s="1"/>
      <c r="C431" s="1"/>
      <c r="D431" s="1"/>
      <c r="E431" s="1"/>
      <c r="F431" s="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29"/>
      <c r="U431" s="29"/>
      <c r="V431" s="32"/>
      <c r="W431" s="29"/>
      <c r="X431" s="29"/>
      <c r="Y431" s="29"/>
      <c r="Z431" s="29"/>
      <c r="AA43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3.5" customHeight="1">
      <c r="A432" s="1"/>
      <c r="B432" s="1"/>
      <c r="C432" s="1"/>
      <c r="D432" s="1"/>
      <c r="E432" s="1"/>
      <c r="F432" s="1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29"/>
      <c r="U432" s="29"/>
      <c r="V432" s="32"/>
      <c r="W432" s="29"/>
      <c r="X432" s="29"/>
      <c r="Y432" s="29"/>
      <c r="Z432" s="29"/>
      <c r="AA432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7:27" ht="12.75"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29"/>
      <c r="U433" s="29"/>
      <c r="V433" s="32"/>
      <c r="W433" s="29"/>
      <c r="X433" s="29"/>
      <c r="Y433" s="29"/>
      <c r="Z433" s="29"/>
      <c r="AA433"/>
    </row>
    <row r="434" spans="7:27" ht="12.75"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29"/>
      <c r="U434" s="29"/>
      <c r="V434" s="32"/>
      <c r="W434" s="29"/>
      <c r="X434" s="29"/>
      <c r="Y434" s="29"/>
      <c r="Z434" s="29"/>
      <c r="AA434"/>
    </row>
    <row r="435" spans="7:27" ht="12.75"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29"/>
      <c r="U435" s="29"/>
      <c r="V435" s="32"/>
      <c r="W435" s="29"/>
      <c r="X435" s="29"/>
      <c r="Y435" s="29"/>
      <c r="Z435" s="29"/>
      <c r="AA435"/>
    </row>
    <row r="436" spans="7:27" ht="12.75"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29"/>
      <c r="U436" s="29"/>
      <c r="V436" s="32"/>
      <c r="W436" s="29"/>
      <c r="X436" s="29"/>
      <c r="Y436" s="29"/>
      <c r="Z436" s="29"/>
      <c r="AA436"/>
    </row>
    <row r="437" spans="7:27" ht="12.75"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29"/>
      <c r="U437" s="29"/>
      <c r="V437" s="32"/>
      <c r="W437" s="29"/>
      <c r="X437" s="29"/>
      <c r="Y437" s="29"/>
      <c r="Z437" s="29"/>
      <c r="AA437"/>
    </row>
    <row r="438" spans="7:27" ht="12.75"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29"/>
      <c r="U438" s="29"/>
      <c r="V438" s="32"/>
      <c r="W438" s="29"/>
      <c r="X438" s="29"/>
      <c r="Y438" s="29"/>
      <c r="Z438" s="29"/>
      <c r="AA438"/>
    </row>
    <row r="439" spans="7:27" ht="12.75"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29"/>
      <c r="U439" s="29"/>
      <c r="V439" s="32"/>
      <c r="W439" s="29"/>
      <c r="X439" s="29"/>
      <c r="Y439" s="29"/>
      <c r="Z439" s="29"/>
      <c r="AA439"/>
    </row>
    <row r="440" spans="7:27" ht="12.75"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29"/>
      <c r="U440" s="29"/>
      <c r="V440" s="32"/>
      <c r="W440" s="29"/>
      <c r="X440" s="29"/>
      <c r="Y440" s="29"/>
      <c r="Z440" s="29"/>
      <c r="AA440"/>
    </row>
    <row r="441" spans="7:27" ht="12.75"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29"/>
      <c r="U441" s="29"/>
      <c r="V441" s="32"/>
      <c r="W441" s="29"/>
      <c r="X441" s="29"/>
      <c r="Y441" s="29"/>
      <c r="Z441" s="29"/>
      <c r="AA441"/>
    </row>
    <row r="442" spans="7:27" ht="12.75"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29"/>
      <c r="U442" s="29"/>
      <c r="V442" s="32"/>
      <c r="W442" s="29"/>
      <c r="X442" s="29"/>
      <c r="Y442" s="29"/>
      <c r="Z442" s="29"/>
      <c r="AA442"/>
    </row>
    <row r="443" spans="7:27" ht="12.75"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29"/>
      <c r="U443" s="29"/>
      <c r="V443" s="32"/>
      <c r="W443" s="29"/>
      <c r="X443" s="29"/>
      <c r="Y443" s="29"/>
      <c r="Z443" s="29"/>
      <c r="AA443"/>
    </row>
    <row r="444" spans="7:27" ht="12.75"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29"/>
      <c r="U444" s="29"/>
      <c r="V444" s="32"/>
      <c r="W444" s="29"/>
      <c r="X444" s="29"/>
      <c r="Y444" s="29"/>
      <c r="Z444" s="29"/>
      <c r="AA444"/>
    </row>
    <row r="445" spans="7:27" ht="12.75"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29"/>
      <c r="U445" s="29"/>
      <c r="V445" s="32"/>
      <c r="W445" s="29"/>
      <c r="X445" s="29"/>
      <c r="Y445" s="29"/>
      <c r="Z445" s="29"/>
      <c r="AA445"/>
    </row>
    <row r="446" spans="7:27" ht="12.75"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29"/>
      <c r="U446" s="29"/>
      <c r="V446" s="32"/>
      <c r="W446" s="29"/>
      <c r="X446" s="29"/>
      <c r="Y446" s="29"/>
      <c r="Z446" s="29"/>
      <c r="AA446"/>
    </row>
    <row r="447" spans="7:27" ht="12.75"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29"/>
      <c r="U447" s="29"/>
      <c r="V447" s="32"/>
      <c r="W447" s="29"/>
      <c r="X447" s="29"/>
      <c r="Y447" s="29"/>
      <c r="Z447" s="29"/>
      <c r="AA447"/>
    </row>
    <row r="448" spans="7:27" ht="12.75"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29"/>
      <c r="U448" s="29"/>
      <c r="V448" s="32"/>
      <c r="W448" s="29"/>
      <c r="X448" s="29"/>
      <c r="Y448" s="29"/>
      <c r="Z448" s="29"/>
      <c r="AA448"/>
    </row>
    <row r="449" spans="7:27" ht="12.75"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29"/>
      <c r="U449" s="29"/>
      <c r="V449" s="32"/>
      <c r="W449" s="29"/>
      <c r="X449" s="29"/>
      <c r="Y449" s="29"/>
      <c r="Z449" s="29"/>
      <c r="AA449"/>
    </row>
    <row r="450" spans="7:27" ht="12.75"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29"/>
      <c r="U450" s="29"/>
      <c r="V450" s="32"/>
      <c r="W450" s="29"/>
      <c r="X450" s="29"/>
      <c r="Y450" s="29"/>
      <c r="Z450" s="29"/>
      <c r="AA450"/>
    </row>
    <row r="451" spans="7:27" ht="12.75"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29"/>
      <c r="U451" s="29"/>
      <c r="V451" s="32"/>
      <c r="W451" s="29"/>
      <c r="X451" s="29"/>
      <c r="Y451" s="29"/>
      <c r="Z451" s="29"/>
      <c r="AA451"/>
    </row>
    <row r="452" spans="7:27" ht="12.75"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29"/>
      <c r="U452" s="29"/>
      <c r="V452" s="32"/>
      <c r="W452" s="29"/>
      <c r="X452" s="29"/>
      <c r="Y452" s="29"/>
      <c r="Z452" s="29"/>
      <c r="AA452"/>
    </row>
    <row r="453" spans="7:27" ht="12.75"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29"/>
      <c r="U453" s="29"/>
      <c r="V453" s="32"/>
      <c r="W453" s="29"/>
      <c r="X453" s="29"/>
      <c r="Y453" s="29"/>
      <c r="Z453" s="29"/>
      <c r="AA453"/>
    </row>
    <row r="454" spans="7:27" ht="12.75"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29"/>
      <c r="U454" s="29"/>
      <c r="V454" s="32"/>
      <c r="W454" s="29"/>
      <c r="X454" s="29"/>
      <c r="Y454" s="29"/>
      <c r="Z454" s="29"/>
      <c r="AA454"/>
    </row>
    <row r="455" spans="7:27" ht="12.75"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29"/>
      <c r="U455" s="29"/>
      <c r="V455" s="32"/>
      <c r="W455" s="29"/>
      <c r="X455" s="29"/>
      <c r="Y455" s="29"/>
      <c r="Z455" s="29"/>
      <c r="AA455"/>
    </row>
    <row r="456" spans="7:27" ht="12.75"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29"/>
      <c r="U456" s="29"/>
      <c r="V456" s="32"/>
      <c r="W456" s="29"/>
      <c r="X456" s="29"/>
      <c r="Y456" s="29"/>
      <c r="Z456" s="29"/>
      <c r="AA456"/>
    </row>
    <row r="457" spans="7:27" ht="12.75"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29"/>
      <c r="U457" s="29"/>
      <c r="V457" s="32"/>
      <c r="W457" s="29"/>
      <c r="X457" s="29"/>
      <c r="Y457" s="29"/>
      <c r="Z457" s="29"/>
      <c r="AA457"/>
    </row>
    <row r="458" spans="7:27" ht="12.75"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29"/>
      <c r="U458" s="29"/>
      <c r="V458" s="32"/>
      <c r="W458" s="29"/>
      <c r="X458" s="29"/>
      <c r="Y458" s="29"/>
      <c r="Z458" s="29"/>
      <c r="AA458"/>
    </row>
    <row r="459" spans="7:27" ht="12.75"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29"/>
      <c r="U459" s="29"/>
      <c r="V459" s="32"/>
      <c r="W459" s="29"/>
      <c r="X459" s="29"/>
      <c r="Y459" s="29"/>
      <c r="Z459" s="29"/>
      <c r="AA459"/>
    </row>
    <row r="460" spans="7:27" ht="12.75"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29"/>
      <c r="U460" s="29"/>
      <c r="V460" s="32"/>
      <c r="W460" s="29"/>
      <c r="X460" s="29"/>
      <c r="Y460" s="29"/>
      <c r="Z460" s="29"/>
      <c r="AA460"/>
    </row>
    <row r="461" spans="7:27" ht="12.75"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29"/>
      <c r="U461" s="29"/>
      <c r="V461" s="32"/>
      <c r="W461" s="29"/>
      <c r="X461" s="29"/>
      <c r="Y461" s="29"/>
      <c r="Z461" s="29"/>
      <c r="AA461"/>
    </row>
    <row r="462" spans="7:27" ht="12.75"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29"/>
      <c r="U462" s="29"/>
      <c r="V462" s="32"/>
      <c r="W462" s="29"/>
      <c r="X462" s="29"/>
      <c r="Y462" s="29"/>
      <c r="Z462" s="29"/>
      <c r="AA462"/>
    </row>
  </sheetData>
  <sheetProtection/>
  <mergeCells count="16">
    <mergeCell ref="C79:K79"/>
    <mergeCell ref="C80:K80"/>
    <mergeCell ref="W6:W7"/>
    <mergeCell ref="T6:U6"/>
    <mergeCell ref="V6:V7"/>
    <mergeCell ref="J6:M6"/>
    <mergeCell ref="N6:P6"/>
    <mergeCell ref="X2:AA3"/>
    <mergeCell ref="C4:AA4"/>
    <mergeCell ref="J5:S5"/>
    <mergeCell ref="AA5:AA7"/>
    <mergeCell ref="Q6:S6"/>
    <mergeCell ref="C5:F7"/>
    <mergeCell ref="G5:G7"/>
    <mergeCell ref="Y6:Z6"/>
    <mergeCell ref="T5:Z5"/>
  </mergeCells>
  <printOptions/>
  <pageMargins left="0" right="0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User2</cp:lastModifiedBy>
  <cp:lastPrinted>2015-03-17T10:49:08Z</cp:lastPrinted>
  <dcterms:created xsi:type="dcterms:W3CDTF">2006-01-31T10:46:50Z</dcterms:created>
  <dcterms:modified xsi:type="dcterms:W3CDTF">2016-02-20T06:19:23Z</dcterms:modified>
  <cp:category/>
  <cp:version/>
  <cp:contentType/>
  <cp:contentStatus/>
</cp:coreProperties>
</file>